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arché nettoyage des locaux\"/>
    </mc:Choice>
  </mc:AlternateContent>
  <bookViews>
    <workbookView xWindow="-120" yWindow="-120" windowWidth="29040" windowHeight="15840" tabRatio="785" firstSheet="11" activeTab="16"/>
  </bookViews>
  <sheets>
    <sheet name="PRESTATION ECOLES MATERNELLES" sheetId="16" r:id="rId1"/>
    <sheet name="LOUIS PASTEUR" sheetId="9" r:id="rId2"/>
    <sheet name="JEAN MOULIN MATERNELLE" sheetId="6" r:id="rId3"/>
    <sheet name="ANNE FRANK" sheetId="1" r:id="rId4"/>
    <sheet name="PIAGET" sheetId="5" r:id="rId5"/>
    <sheet name="PRESTATION ECOLES ELEMENTAIRES" sheetId="19" r:id="rId6"/>
    <sheet name="PIERRE BROSSOLETTE" sheetId="7" r:id="rId7"/>
    <sheet name="JEAN MOULIN ELEMENTAIRE" sheetId="10" r:id="rId8"/>
    <sheet name="CDG" sheetId="3" r:id="rId9"/>
    <sheet name="GABRIEL PERI" sheetId="4" r:id="rId10"/>
    <sheet name="PRESTATION CENTRE DE LOISIRS" sheetId="18" r:id="rId11"/>
    <sheet name="CDL PIAGET" sheetId="12" r:id="rId12"/>
    <sheet name="CDL LOUIS PASTEUR" sheetId="13" r:id="rId13"/>
    <sheet name="CDL JEAN MOULIN MATER" sheetId="14" r:id="rId14"/>
    <sheet name="CDL TROU NORMAND" sheetId="11" r:id="rId15"/>
    <sheet name="CDL PIERRE BROSSOLETTE" sheetId="8" r:id="rId16"/>
    <sheet name="CDL JEAN MOULIN" sheetId="15" r:id="rId17"/>
    <sheet name="PRESTATION BAT ADMINISTRATIFS" sheetId="17" r:id="rId18"/>
    <sheet name="HOTEL DE VILLE" sheetId="21" r:id="rId19"/>
    <sheet name="SALLE DES FETES" sheetId="43" r:id="rId20"/>
    <sheet name="CERDES" sheetId="22" r:id="rId21"/>
    <sheet name="CCAS" sheetId="38" r:id="rId22"/>
    <sheet name="CENTRE BRASSENS" sheetId="23" r:id="rId23"/>
    <sheet name="CENTRE TECHNIQUE MUNICIPAL" sheetId="24" r:id="rId24"/>
    <sheet name="MAISON DE LA PETITE ENFANCE" sheetId="25" r:id="rId25"/>
    <sheet name="MAISON DES ASSOCIATIONS" sheetId="26" r:id="rId26"/>
    <sheet name="VICTOR BASCH-SALLE DE DANSE" sheetId="27" r:id="rId27"/>
    <sheet name="CABINET MEDICAL" sheetId="42" r:id="rId28"/>
    <sheet name="MEDIATHEQUE" sheetId="28" r:id="rId29"/>
    <sheet name="LA TOURELLE" sheetId="41" r:id="rId30"/>
    <sheet name="POLICE MUNICIPALE" sheetId="29" r:id="rId31"/>
    <sheet name="LES TOURNESOLS" sheetId="30" r:id="rId32"/>
    <sheet name="MARCHE COUVERT" sheetId="40" r:id="rId33"/>
    <sheet name="GYMNASES" sheetId="33" r:id="rId34"/>
    <sheet name="GEOREGES SAND DU LYCEE" sheetId="34" r:id="rId35"/>
    <sheet name="GRANDS JARDINS" sheetId="35" r:id="rId36"/>
    <sheet name="CHARLES DE GAULLE" sheetId="36" r:id="rId37"/>
    <sheet name="JEAN JAURES" sheetId="37" r:id="rId38"/>
    <sheet name="LES FAUVETTES" sheetId="39" r:id="rId39"/>
  </sheets>
  <definedNames>
    <definedName name="_xlnm.Print_Area" localSheetId="21">CCAS!$A$1:$J$65</definedName>
    <definedName name="_xlnm.Print_Area" localSheetId="37">'JEAN JAURES'!$A$1:$G$78</definedName>
    <definedName name="_xlnm.Print_Area" localSheetId="38">'LES FAUVETTES'!$A$1:$G$62</definedName>
    <definedName name="_xlnm.Print_Area" localSheetId="24">'MAISON DE LA PETITE ENFANCE'!$A$1:$P$73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7" i="43" l="1"/>
  <c r="S13" i="43"/>
  <c r="L12" i="43"/>
  <c r="A21" i="43"/>
  <c r="A20" i="43"/>
  <c r="E24" i="43"/>
  <c r="O12" i="43"/>
  <c r="A12" i="43"/>
  <c r="A13" i="43" s="1"/>
  <c r="A14" i="43" s="1"/>
  <c r="A15" i="43" s="1"/>
  <c r="A16" i="43" s="1"/>
  <c r="A17" i="43" s="1"/>
  <c r="A18" i="43" s="1"/>
  <c r="A19" i="43" s="1"/>
  <c r="A23" i="43" s="1"/>
  <c r="A22" i="43" l="1"/>
  <c r="E13" i="42" l="1"/>
  <c r="A12" i="42"/>
  <c r="E17" i="41" l="1"/>
  <c r="L20" i="41" s="1"/>
  <c r="L16" i="41"/>
  <c r="H12" i="41"/>
  <c r="H13" i="41" s="1"/>
  <c r="H14" i="41" s="1"/>
  <c r="H15" i="41" s="1"/>
  <c r="A12" i="41"/>
  <c r="A13" i="41" s="1"/>
  <c r="A14" i="41" s="1"/>
  <c r="A15" i="41" s="1"/>
  <c r="A16" i="41" s="1"/>
  <c r="L26" i="39" l="1"/>
  <c r="S19" i="39"/>
  <c r="S29" i="39"/>
  <c r="L19" i="30" l="1"/>
  <c r="E27" i="30"/>
  <c r="E13" i="40"/>
  <c r="A12" i="40"/>
  <c r="O26" i="39"/>
  <c r="O27" i="39" s="1"/>
  <c r="O28" i="39" s="1"/>
  <c r="O12" i="39"/>
  <c r="O13" i="39" s="1"/>
  <c r="O14" i="39" s="1"/>
  <c r="O15" i="39" s="1"/>
  <c r="O16" i="39" s="1"/>
  <c r="O17" i="39" s="1"/>
  <c r="O18" i="39" s="1"/>
  <c r="E40" i="39"/>
  <c r="E38" i="39"/>
  <c r="E22" i="39"/>
  <c r="L24" i="39"/>
  <c r="H12" i="39"/>
  <c r="H13" i="39" s="1"/>
  <c r="H14" i="39" s="1"/>
  <c r="H15" i="39" s="1"/>
  <c r="H16" i="39" s="1"/>
  <c r="H17" i="39" s="1"/>
  <c r="H18" i="39" s="1"/>
  <c r="H19" i="39" s="1"/>
  <c r="H20" i="39" s="1"/>
  <c r="H21" i="39" s="1"/>
  <c r="A12" i="39"/>
  <c r="A13" i="39" s="1"/>
  <c r="A14" i="39" s="1"/>
  <c r="A15" i="39" s="1"/>
  <c r="A16" i="39" s="1"/>
  <c r="A17" i="39" s="1"/>
  <c r="A18" i="39" s="1"/>
  <c r="A19" i="39" s="1"/>
  <c r="A20" i="39" s="1"/>
  <c r="A21" i="39" s="1"/>
  <c r="L26" i="37"/>
  <c r="L20" i="37"/>
  <c r="E56" i="37"/>
  <c r="E24" i="36"/>
  <c r="E20" i="35"/>
  <c r="L23" i="30"/>
  <c r="A28" i="39" l="1"/>
  <c r="A29" i="39" s="1"/>
  <c r="A30" i="39" s="1"/>
  <c r="A31" i="39" s="1"/>
  <c r="A32" i="39" s="1"/>
  <c r="A33" i="39" s="1"/>
  <c r="A34" i="39" s="1"/>
  <c r="A35" i="39" s="1"/>
  <c r="A36" i="39" s="1"/>
  <c r="A37" i="39" s="1"/>
  <c r="L18" i="29" l="1"/>
  <c r="L13" i="29"/>
  <c r="E24" i="29"/>
  <c r="E21" i="28"/>
  <c r="L19" i="28"/>
  <c r="S18" i="28"/>
  <c r="E18" i="28"/>
  <c r="E21" i="27"/>
  <c r="L19" i="27"/>
  <c r="E17" i="27"/>
  <c r="E22" i="26"/>
  <c r="S20" i="26"/>
  <c r="L20" i="26"/>
  <c r="E17" i="26"/>
  <c r="L30" i="25"/>
  <c r="L26" i="25"/>
  <c r="E51" i="25"/>
  <c r="E32" i="24"/>
  <c r="L27" i="24"/>
  <c r="E29" i="24"/>
  <c r="L25" i="23"/>
  <c r="E34" i="23"/>
  <c r="L21" i="23"/>
  <c r="E43" i="38"/>
  <c r="L14" i="22"/>
  <c r="E17" i="22"/>
  <c r="E27" i="21"/>
  <c r="Z19" i="21"/>
  <c r="S24" i="21"/>
  <c r="L25" i="21"/>
  <c r="E21" i="21"/>
  <c r="E19" i="15"/>
  <c r="E27" i="8"/>
  <c r="E31" i="4"/>
  <c r="U29" i="4"/>
  <c r="N29" i="4"/>
  <c r="E29" i="4"/>
  <c r="L24" i="3"/>
  <c r="E24" i="3"/>
  <c r="E37" i="10"/>
  <c r="S35" i="10"/>
  <c r="L35" i="10"/>
  <c r="E35" i="10"/>
  <c r="E39" i="7"/>
  <c r="L37" i="7"/>
  <c r="E24" i="1"/>
  <c r="E20" i="22" l="1"/>
  <c r="A12" i="38"/>
  <c r="A13" i="38" s="1"/>
  <c r="A14" i="38" s="1"/>
  <c r="A15" i="38" s="1"/>
  <c r="A16" i="38" s="1"/>
  <c r="A17" i="38" s="1"/>
  <c r="A18" i="38" s="1"/>
  <c r="A19" i="38" s="1"/>
  <c r="A20" i="38" s="1"/>
  <c r="A21" i="38" s="1"/>
  <c r="A22" i="38" s="1"/>
  <c r="A23" i="38" s="1"/>
  <c r="A24" i="38" s="1"/>
  <c r="A25" i="38" s="1"/>
  <c r="A26" i="38" s="1"/>
  <c r="A27" i="38" s="1"/>
  <c r="A28" i="38" s="1"/>
  <c r="A29" i="38" s="1"/>
  <c r="A30" i="38" s="1"/>
  <c r="A31" i="38" s="1"/>
  <c r="A32" i="38" s="1"/>
  <c r="A33" i="38" s="1"/>
  <c r="A34" i="38" s="1"/>
  <c r="A35" i="38" s="1"/>
  <c r="A36" i="38" s="1"/>
  <c r="A37" i="38" s="1"/>
  <c r="A38" i="38" s="1"/>
  <c r="A39" i="38" s="1"/>
  <c r="A40" i="38" s="1"/>
  <c r="A41" i="38" s="1"/>
  <c r="A42" i="38" s="1"/>
  <c r="H12" i="37"/>
  <c r="H13" i="37" s="1"/>
  <c r="H14" i="37" s="1"/>
  <c r="H15" i="37" s="1"/>
  <c r="H16" i="37" s="1"/>
  <c r="H17" i="37" s="1"/>
  <c r="H18" i="37" s="1"/>
  <c r="H19" i="37" s="1"/>
  <c r="A54" i="37"/>
  <c r="A53" i="37"/>
  <c r="A52" i="37"/>
  <c r="A51" i="37"/>
  <c r="A50" i="37"/>
  <c r="A12" i="37" l="1"/>
  <c r="A13" i="37" s="1"/>
  <c r="A14" i="37" s="1"/>
  <c r="A15" i="37" s="1"/>
  <c r="A16" i="37" s="1"/>
  <c r="A17" i="37" s="1"/>
  <c r="A18" i="37" s="1"/>
  <c r="A19" i="37" s="1"/>
  <c r="A20" i="37" s="1"/>
  <c r="A21" i="37" s="1"/>
  <c r="A22" i="37" s="1"/>
  <c r="A23" i="37" s="1"/>
  <c r="A24" i="37" s="1"/>
  <c r="A25" i="37" s="1"/>
  <c r="A26" i="37" s="1"/>
  <c r="A27" i="37" s="1"/>
  <c r="A28" i="37" s="1"/>
  <c r="A29" i="37" s="1"/>
  <c r="A30" i="37" s="1"/>
  <c r="A31" i="37" s="1"/>
  <c r="A32" i="37" s="1"/>
  <c r="A33" i="37" s="1"/>
  <c r="A34" i="37" s="1"/>
  <c r="A35" i="37" s="1"/>
  <c r="A36" i="37" s="1"/>
  <c r="A37" i="37" s="1"/>
  <c r="A38" i="37" s="1"/>
  <c r="A39" i="37" s="1"/>
  <c r="A40" i="37" s="1"/>
  <c r="A41" i="37" s="1"/>
  <c r="A42" i="37" s="1"/>
  <c r="A43" i="37" s="1"/>
  <c r="A44" i="37" s="1"/>
  <c r="A45" i="37" s="1"/>
  <c r="A46" i="37" s="1"/>
  <c r="A47" i="37" s="1"/>
  <c r="A48" i="37" s="1"/>
  <c r="A49" i="37" s="1"/>
  <c r="A55" i="37" s="1"/>
  <c r="A23" i="36"/>
  <c r="A22" i="36"/>
  <c r="A12" i="36"/>
  <c r="A13" i="36" s="1"/>
  <c r="A14" i="36" s="1"/>
  <c r="A15" i="36" s="1"/>
  <c r="A16" i="36" s="1"/>
  <c r="A17" i="36" s="1"/>
  <c r="A18" i="36" s="1"/>
  <c r="A12" i="35"/>
  <c r="A13" i="35" s="1"/>
  <c r="A14" i="35" s="1"/>
  <c r="A15" i="35" s="1"/>
  <c r="A16" i="35" s="1"/>
  <c r="A17" i="35" s="1"/>
  <c r="A18" i="35" s="1"/>
  <c r="A19" i="35" s="1"/>
  <c r="E21" i="34"/>
  <c r="A12" i="34"/>
  <c r="A13" i="34" s="1"/>
  <c r="A14" i="34" s="1"/>
  <c r="A15" i="34" s="1"/>
  <c r="A16" i="34" s="1"/>
  <c r="A17" i="34" s="1"/>
  <c r="A18" i="34" s="1"/>
  <c r="A19" i="34" s="1"/>
  <c r="A20" i="34" s="1"/>
  <c r="H12" i="30"/>
  <c r="H13" i="30" s="1"/>
  <c r="H14" i="30" s="1"/>
  <c r="H15" i="30" s="1"/>
  <c r="H16" i="30" s="1"/>
  <c r="H17" i="30" s="1"/>
  <c r="H18" i="30" s="1"/>
  <c r="A12" i="30"/>
  <c r="A13" i="30" s="1"/>
  <c r="A14" i="30" s="1"/>
  <c r="A15" i="30" s="1"/>
  <c r="A16" i="30" s="1"/>
  <c r="A17" i="30" s="1"/>
  <c r="A18" i="30" s="1"/>
  <c r="A19" i="30" s="1"/>
  <c r="A20" i="30" s="1"/>
  <c r="A21" i="30" s="1"/>
  <c r="A22" i="30" s="1"/>
  <c r="A23" i="30" s="1"/>
  <c r="A24" i="30" s="1"/>
  <c r="A25" i="30" s="1"/>
  <c r="A26" i="30" s="1"/>
  <c r="A19" i="36" l="1"/>
  <c r="A20" i="36"/>
  <c r="A21" i="36"/>
  <c r="A22" i="29"/>
  <c r="A23" i="29" s="1"/>
  <c r="A21" i="29"/>
  <c r="A20" i="29"/>
  <c r="A17" i="29"/>
  <c r="A18" i="29" s="1"/>
  <c r="A19" i="29" s="1"/>
  <c r="A13" i="29"/>
  <c r="A14" i="29" s="1"/>
  <c r="A15" i="29" s="1"/>
  <c r="A16" i="29" s="1"/>
  <c r="H12" i="29"/>
  <c r="A12" i="29"/>
  <c r="A17" i="28"/>
  <c r="O12" i="28"/>
  <c r="O13" i="28" s="1"/>
  <c r="O14" i="28" s="1"/>
  <c r="O15" i="28" s="1"/>
  <c r="O16" i="28" s="1"/>
  <c r="O17" i="28" s="1"/>
  <c r="H12" i="28"/>
  <c r="H13" i="28" s="1"/>
  <c r="H14" i="28" s="1"/>
  <c r="H15" i="28" s="1"/>
  <c r="H16" i="28" s="1"/>
  <c r="H17" i="28" s="1"/>
  <c r="H18" i="28" s="1"/>
  <c r="A12" i="28"/>
  <c r="A13" i="28" s="1"/>
  <c r="A14" i="28" s="1"/>
  <c r="A15" i="28" s="1"/>
  <c r="A16" i="28" s="1"/>
  <c r="H12" i="27"/>
  <c r="H13" i="27" s="1"/>
  <c r="H14" i="27" s="1"/>
  <c r="H15" i="27" s="1"/>
  <c r="H16" i="27" s="1"/>
  <c r="H17" i="27" s="1"/>
  <c r="H18" i="27" s="1"/>
  <c r="A12" i="27"/>
  <c r="A13" i="27" s="1"/>
  <c r="A14" i="27" s="1"/>
  <c r="A15" i="27" s="1"/>
  <c r="A16" i="27" s="1"/>
  <c r="O12" i="26" l="1"/>
  <c r="O13" i="26" s="1"/>
  <c r="O14" i="26" s="1"/>
  <c r="O15" i="26" s="1"/>
  <c r="O16" i="26" s="1"/>
  <c r="O17" i="26" s="1"/>
  <c r="O18" i="26" s="1"/>
  <c r="O19" i="26" s="1"/>
  <c r="H12" i="26"/>
  <c r="H13" i="26" s="1"/>
  <c r="H14" i="26" s="1"/>
  <c r="H15" i="26" s="1"/>
  <c r="H16" i="26" s="1"/>
  <c r="H17" i="26" s="1"/>
  <c r="H18" i="26" s="1"/>
  <c r="H19" i="26" s="1"/>
  <c r="A12" i="26"/>
  <c r="A13" i="26" s="1"/>
  <c r="A14" i="26" s="1"/>
  <c r="A15" i="26" s="1"/>
  <c r="A16" i="26" s="1"/>
  <c r="H23" i="25" l="1"/>
  <c r="H24" i="25" s="1"/>
  <c r="H25" i="25" s="1"/>
  <c r="H22" i="25"/>
  <c r="H21" i="25"/>
  <c r="A34" i="25" l="1"/>
  <c r="A35" i="25" s="1"/>
  <c r="A36" i="25" s="1"/>
  <c r="A37" i="25" s="1"/>
  <c r="A38" i="25" s="1"/>
  <c r="A39" i="25" s="1"/>
  <c r="A40" i="25" s="1"/>
  <c r="A41" i="25" s="1"/>
  <c r="A42" i="25" s="1"/>
  <c r="A43" i="25" s="1"/>
  <c r="A44" i="25" s="1"/>
  <c r="A45" i="25" s="1"/>
  <c r="A46" i="25" s="1"/>
  <c r="A47" i="25" s="1"/>
  <c r="A48" i="25" s="1"/>
  <c r="A49" i="25" s="1"/>
  <c r="A50" i="25" s="1"/>
  <c r="H12" i="25"/>
  <c r="H13" i="25" s="1"/>
  <c r="H14" i="25" s="1"/>
  <c r="H15" i="25" s="1"/>
  <c r="H16" i="25" s="1"/>
  <c r="H17" i="25" s="1"/>
  <c r="H18" i="25" s="1"/>
  <c r="H19" i="25" s="1"/>
  <c r="H20" i="25" s="1"/>
  <c r="A12" i="25"/>
  <c r="A13" i="25" s="1"/>
  <c r="A14" i="25" s="1"/>
  <c r="A15" i="25" s="1"/>
  <c r="A16" i="25" s="1"/>
  <c r="A17" i="25" s="1"/>
  <c r="A18" i="25" s="1"/>
  <c r="A19" i="25" s="1"/>
  <c r="A20" i="25" s="1"/>
  <c r="A21" i="25" s="1"/>
  <c r="A22" i="25" s="1"/>
  <c r="A23" i="25" s="1"/>
  <c r="A24" i="25" s="1"/>
  <c r="A25" i="25" s="1"/>
  <c r="A26" i="25" s="1"/>
  <c r="A27" i="25" s="1"/>
  <c r="A28" i="25" s="1"/>
  <c r="A29" i="25" s="1"/>
  <c r="A30" i="25" s="1"/>
  <c r="A31" i="25" s="1"/>
  <c r="A32" i="25" s="1"/>
  <c r="A33" i="25" s="1"/>
  <c r="H25" i="24"/>
  <c r="H26" i="24" s="1"/>
  <c r="H23" i="24"/>
  <c r="H24" i="24" s="1"/>
  <c r="H21" i="24"/>
  <c r="H22" i="24" s="1"/>
  <c r="H12" i="24"/>
  <c r="H13" i="24" s="1"/>
  <c r="H14" i="24" s="1"/>
  <c r="H15" i="24" s="1"/>
  <c r="H16" i="24" s="1"/>
  <c r="H17" i="24" s="1"/>
  <c r="H18" i="24" s="1"/>
  <c r="H19" i="24" s="1"/>
  <c r="H20" i="24" s="1"/>
  <c r="A12" i="24"/>
  <c r="A13" i="24" s="1"/>
  <c r="A14" i="24" s="1"/>
  <c r="A15" i="24" s="1"/>
  <c r="A16" i="24" s="1"/>
  <c r="A17" i="24" s="1"/>
  <c r="A18" i="24" s="1"/>
  <c r="A19" i="24" s="1"/>
  <c r="A20" i="24" s="1"/>
  <c r="A21" i="24" s="1"/>
  <c r="A22" i="24" s="1"/>
  <c r="A23" i="24" s="1"/>
  <c r="A24" i="24" s="1"/>
  <c r="A25" i="24" s="1"/>
  <c r="A26" i="24" s="1"/>
  <c r="A27" i="24" s="1"/>
  <c r="A28" i="24" s="1"/>
  <c r="A32" i="23"/>
  <c r="A33" i="23" s="1"/>
  <c r="A28" i="23"/>
  <c r="A29" i="23" s="1"/>
  <c r="A30" i="23" s="1"/>
  <c r="A31" i="23" s="1"/>
  <c r="A27" i="23"/>
  <c r="A24" i="23"/>
  <c r="A25" i="23"/>
  <c r="A26" i="23" s="1"/>
  <c r="A21" i="23"/>
  <c r="A22" i="23" s="1"/>
  <c r="A23" i="23" s="1"/>
  <c r="H12" i="23"/>
  <c r="H13" i="23" s="1"/>
  <c r="H14" i="23" s="1"/>
  <c r="H15" i="23" s="1"/>
  <c r="H16" i="23" s="1"/>
  <c r="H17" i="23" s="1"/>
  <c r="H18" i="23" s="1"/>
  <c r="H19" i="23" s="1"/>
  <c r="H20" i="23" s="1"/>
  <c r="A12" i="23"/>
  <c r="A13" i="23" s="1"/>
  <c r="A14" i="23" s="1"/>
  <c r="A15" i="23" s="1"/>
  <c r="A16" i="23" s="1"/>
  <c r="A17" i="23" s="1"/>
  <c r="A18" i="23" s="1"/>
  <c r="A19" i="23" s="1"/>
  <c r="A20" i="23" s="1"/>
  <c r="H12" i="22" l="1"/>
  <c r="H13" i="22" s="1"/>
  <c r="A12" i="22"/>
  <c r="A13" i="22" s="1"/>
  <c r="A14" i="22" s="1"/>
  <c r="A15" i="22" s="1"/>
  <c r="A16" i="22" s="1"/>
  <c r="V12" i="21"/>
  <c r="V13" i="21" s="1"/>
  <c r="V14" i="21" s="1"/>
  <c r="V15" i="21" s="1"/>
  <c r="V16" i="21" s="1"/>
  <c r="V17" i="21" s="1"/>
  <c r="V18" i="21" s="1"/>
  <c r="O12" i="21"/>
  <c r="O13" i="21" s="1"/>
  <c r="O14" i="21" s="1"/>
  <c r="O15" i="21" s="1"/>
  <c r="O16" i="21" s="1"/>
  <c r="O17" i="21" s="1"/>
  <c r="O18" i="21" s="1"/>
  <c r="O19" i="21" s="1"/>
  <c r="O20" i="21" s="1"/>
  <c r="O21" i="21" s="1"/>
  <c r="O22" i="21" s="1"/>
  <c r="O23" i="21" s="1"/>
  <c r="H13" i="21"/>
  <c r="H14" i="21" s="1"/>
  <c r="H15" i="21" s="1"/>
  <c r="H16" i="21" s="1"/>
  <c r="H17" i="21" s="1"/>
  <c r="H18" i="21" s="1"/>
  <c r="H19" i="21" s="1"/>
  <c r="H20" i="21" s="1"/>
  <c r="H21" i="21" s="1"/>
  <c r="H22" i="21" s="1"/>
  <c r="H23" i="21" s="1"/>
  <c r="H24" i="21" s="1"/>
  <c r="H12" i="21"/>
  <c r="A13" i="21"/>
  <c r="A14" i="21" s="1"/>
  <c r="A15" i="21" s="1"/>
  <c r="A16" i="21" s="1"/>
  <c r="A17" i="21" s="1"/>
  <c r="A18" i="21" s="1"/>
  <c r="A19" i="21" s="1"/>
  <c r="A20" i="21" s="1"/>
  <c r="A12" i="21"/>
  <c r="E42" i="6" l="1"/>
  <c r="E41" i="7" l="1"/>
  <c r="E27" i="5" l="1"/>
  <c r="E25" i="5"/>
  <c r="A20" i="5"/>
  <c r="A21" i="5" s="1"/>
  <c r="A22" i="5" s="1"/>
  <c r="A23" i="5" s="1"/>
  <c r="E26" i="1"/>
  <c r="A10" i="1"/>
  <c r="A11" i="1" s="1"/>
  <c r="A12" i="1" s="1"/>
  <c r="A13" i="1" s="1"/>
  <c r="A14" i="1" s="1"/>
  <c r="A15" i="1" s="1"/>
  <c r="A16" i="1" s="1"/>
  <c r="A17" i="1" s="1"/>
  <c r="A18" i="1" s="1"/>
  <c r="A19" i="1" s="1"/>
  <c r="A20" i="1" s="1"/>
  <c r="A21" i="1" s="1"/>
  <c r="A22" i="1" s="1"/>
  <c r="A9" i="1"/>
  <c r="A10" i="5" l="1"/>
  <c r="A11" i="5" s="1"/>
  <c r="A12" i="5" s="1"/>
  <c r="A13" i="5" s="1"/>
  <c r="A14" i="5" s="1"/>
  <c r="A15" i="5" s="1"/>
  <c r="A16" i="5" s="1"/>
  <c r="A17" i="5" s="1"/>
  <c r="A18" i="5" s="1"/>
  <c r="A19" i="5" s="1"/>
  <c r="E39" i="10" l="1"/>
  <c r="L36" i="10"/>
  <c r="S36" i="10"/>
  <c r="E32" i="9" l="1"/>
  <c r="A13" i="9"/>
  <c r="A14" i="9" s="1"/>
  <c r="A15" i="9" s="1"/>
  <c r="A16" i="9" s="1"/>
  <c r="A17" i="9" s="1"/>
  <c r="A18" i="9" s="1"/>
  <c r="A19" i="9" s="1"/>
  <c r="A20" i="9" s="1"/>
  <c r="A21" i="9" s="1"/>
  <c r="A22" i="9" s="1"/>
  <c r="A23" i="9" s="1"/>
  <c r="A24" i="9" s="1"/>
  <c r="A25" i="9" s="1"/>
  <c r="A26" i="9" s="1"/>
  <c r="A27" i="9" s="1"/>
  <c r="A12" i="9"/>
  <c r="N16" i="9"/>
  <c r="E30" i="9" s="1"/>
  <c r="A12" i="6"/>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E20" i="13" l="1"/>
  <c r="F24" i="12"/>
  <c r="E27" i="11" l="1"/>
  <c r="E26" i="14"/>
  <c r="E28" i="9" l="1"/>
  <c r="E38" i="6"/>
  <c r="E37" i="7"/>
  <c r="E40" i="6" l="1"/>
  <c r="S24" i="3"/>
  <c r="E26" i="3" s="1"/>
  <c r="S31" i="39"/>
</calcChain>
</file>

<file path=xl/sharedStrings.xml><?xml version="1.0" encoding="utf-8"?>
<sst xmlns="http://schemas.openxmlformats.org/spreadsheetml/2006/main" count="1740" uniqueCount="643">
  <si>
    <t>SUPERFICIE M²</t>
  </si>
  <si>
    <t>Salle de jeux</t>
  </si>
  <si>
    <t>Bureau 016</t>
  </si>
  <si>
    <t>Bureau 015</t>
  </si>
  <si>
    <t>Hall</t>
  </si>
  <si>
    <t>Circulation</t>
  </si>
  <si>
    <t>SUPERFICIE SANITAIRES</t>
  </si>
  <si>
    <t>TYPE</t>
  </si>
  <si>
    <t>NUMERO</t>
  </si>
  <si>
    <t>ANNE FRANK</t>
  </si>
  <si>
    <t>DEGAGEMENT</t>
  </si>
  <si>
    <t>SUPERFICIE TOTAL M²</t>
  </si>
  <si>
    <t>N</t>
  </si>
  <si>
    <t>CHARLES DE GAULLE</t>
  </si>
  <si>
    <t>RDC</t>
  </si>
  <si>
    <t>BUREAU 004</t>
  </si>
  <si>
    <t>BUREAU 003</t>
  </si>
  <si>
    <t>DEGAGEMENT 1</t>
  </si>
  <si>
    <t>HALL</t>
  </si>
  <si>
    <t>CAGE D'ESCALIER</t>
  </si>
  <si>
    <t>LOCAL</t>
  </si>
  <si>
    <t>DEGAGEMENT ET CAGE D'ESCALIER</t>
  </si>
  <si>
    <t>RESERVE</t>
  </si>
  <si>
    <t>TOTAL SUPERFICIE RDC</t>
  </si>
  <si>
    <t xml:space="preserve">1ER </t>
  </si>
  <si>
    <t>SALLE 101</t>
  </si>
  <si>
    <t>SALLE 102</t>
  </si>
  <si>
    <t>SALLE 103</t>
  </si>
  <si>
    <t>SALLE 104</t>
  </si>
  <si>
    <t>SALLE 105</t>
  </si>
  <si>
    <t>SALLE 106</t>
  </si>
  <si>
    <t>SANITAIRE</t>
  </si>
  <si>
    <t>CIRCULATION</t>
  </si>
  <si>
    <t>CIRCULATION 108</t>
  </si>
  <si>
    <t>CIRCULATION 109</t>
  </si>
  <si>
    <t>TOTAL SUPERFICIE 1 ER</t>
  </si>
  <si>
    <t>SALLE 111</t>
  </si>
  <si>
    <t>2EME</t>
  </si>
  <si>
    <t>SALLE 201</t>
  </si>
  <si>
    <t>SALLE 202</t>
  </si>
  <si>
    <t>SALLE 203</t>
  </si>
  <si>
    <t>SALLE 204</t>
  </si>
  <si>
    <t>SALLE 205</t>
  </si>
  <si>
    <t>SALLE 206</t>
  </si>
  <si>
    <t>SALLE 207</t>
  </si>
  <si>
    <t>SALLE 208</t>
  </si>
  <si>
    <t>SALLE 209</t>
  </si>
  <si>
    <t>CIRCULATION 208</t>
  </si>
  <si>
    <t>CIRCULATION 209</t>
  </si>
  <si>
    <t>GABRIEL PERI</t>
  </si>
  <si>
    <t>BIBLIOTHEQUE</t>
  </si>
  <si>
    <t>BIBLIOTHEQUE 011</t>
  </si>
  <si>
    <t>BIBLIOTHEQUE 012</t>
  </si>
  <si>
    <t>BIBLIOTHEQUE 013</t>
  </si>
  <si>
    <t>BUREAU 010</t>
  </si>
  <si>
    <t>CIRCULATION 014</t>
  </si>
  <si>
    <t>BUREAU 008</t>
  </si>
  <si>
    <t>BUREAU 009</t>
  </si>
  <si>
    <t>VESTIAIRE</t>
  </si>
  <si>
    <t>BLOC SANITAIRE 004</t>
  </si>
  <si>
    <t>BLOC SANITAIRE 005</t>
  </si>
  <si>
    <t>SALLE 002</t>
  </si>
  <si>
    <t>CIRCULATION 021</t>
  </si>
  <si>
    <t>CIRCULATION 107</t>
  </si>
  <si>
    <t xml:space="preserve">CIRCULATION </t>
  </si>
  <si>
    <t>SALLE DE JEUX</t>
  </si>
  <si>
    <t>BUREAU 026</t>
  </si>
  <si>
    <t>BUREAU 025</t>
  </si>
  <si>
    <t>BLOC SANITAIRE 002</t>
  </si>
  <si>
    <t>DORTOIR 010</t>
  </si>
  <si>
    <t>SALLE POLYVALENTE 020</t>
  </si>
  <si>
    <t>SANITAIRE 012</t>
  </si>
  <si>
    <t>SANITAIRE 031</t>
  </si>
  <si>
    <t>SALLE POLYVALENTE 023</t>
  </si>
  <si>
    <t>TISANNERIE</t>
  </si>
  <si>
    <t>HALL 019</t>
  </si>
  <si>
    <t>HALL 011</t>
  </si>
  <si>
    <t>SANITAIRE 018</t>
  </si>
  <si>
    <t>RANGEMENT</t>
  </si>
  <si>
    <t>MUSIQUE</t>
  </si>
  <si>
    <t>ATELIER</t>
  </si>
  <si>
    <t>BUREAU 013</t>
  </si>
  <si>
    <t>CENTRE DE LOISIRS</t>
  </si>
  <si>
    <t>JEAN MOULIN</t>
  </si>
  <si>
    <t>SALLE 011</t>
  </si>
  <si>
    <t>SALLE 017</t>
  </si>
  <si>
    <t>CIRCULATION 007</t>
  </si>
  <si>
    <t>BUREAU 017</t>
  </si>
  <si>
    <t>BUREAU 016</t>
  </si>
  <si>
    <t>RESERVE 022</t>
  </si>
  <si>
    <t>SANITAIRE 004</t>
  </si>
  <si>
    <t>SALLE 003</t>
  </si>
  <si>
    <t>CIRCULATION 019</t>
  </si>
  <si>
    <t>SALLE DES MAITRES</t>
  </si>
  <si>
    <t>DIRECTRICE 019</t>
  </si>
  <si>
    <t>SUPERFICIE RDC ECOLE</t>
  </si>
  <si>
    <t>SUPERFICIE CDL</t>
  </si>
  <si>
    <t>BUREAU 115</t>
  </si>
  <si>
    <t>BUREAU114</t>
  </si>
  <si>
    <t>SANITAIRE 113</t>
  </si>
  <si>
    <t>SALLE 020</t>
  </si>
  <si>
    <t>SALLE INFORMATIQUE 108</t>
  </si>
  <si>
    <t>LOCAL 107</t>
  </si>
  <si>
    <t>SALLE BILIOTHEQUE 104</t>
  </si>
  <si>
    <t>1ER 
ELEMENTAIRE</t>
  </si>
  <si>
    <t>2EME
ELEMENTAIRE</t>
  </si>
  <si>
    <t>SALLE 211</t>
  </si>
  <si>
    <t xml:space="preserve">2EME
</t>
  </si>
  <si>
    <t>SALLE 001</t>
  </si>
  <si>
    <t>SALLE 010</t>
  </si>
  <si>
    <t>SALLE 006</t>
  </si>
  <si>
    <t>SALLE POLYVALENTE 102</t>
  </si>
  <si>
    <t>SALLE 013</t>
  </si>
  <si>
    <t>PIERRE BROSSOLETTE</t>
  </si>
  <si>
    <t>BATIMENT PRINCIPAL</t>
  </si>
  <si>
    <t>ANCIENNE CUISINE</t>
  </si>
  <si>
    <t>BATIMENT SANITAIRE</t>
  </si>
  <si>
    <t>LOCAL TECHNIQUE</t>
  </si>
  <si>
    <t>ANCIENNE CUISINE 2EME</t>
  </si>
  <si>
    <t>RDC CDL</t>
  </si>
  <si>
    <t>1 ER CDL</t>
  </si>
  <si>
    <t>DEGAGEMENT ET CIRCULATION</t>
  </si>
  <si>
    <t>SALLEE 004</t>
  </si>
  <si>
    <t>TOTAL SUPERFICIE 1ER</t>
  </si>
  <si>
    <t>TOTAL SUPERFICIE CENTRE DE LOISIRS</t>
  </si>
  <si>
    <t>LOUIS PASTEUR</t>
  </si>
  <si>
    <t>SALLE D'ATTENTE</t>
  </si>
  <si>
    <t>BUREAU MEDECIN</t>
  </si>
  <si>
    <t>SALLE 01</t>
  </si>
  <si>
    <t>BUREAU DIRECTRICE</t>
  </si>
  <si>
    <t>PREAU</t>
  </si>
  <si>
    <t>CENTRE AERE</t>
  </si>
  <si>
    <t>CUISINE</t>
  </si>
  <si>
    <t>TOTAL SUPERFICIE</t>
  </si>
  <si>
    <t>SALLE DES PROF</t>
  </si>
  <si>
    <t>Rue du Baron Duchaussoy</t>
  </si>
  <si>
    <t>SUPERFICIE LOUIS PASTEUR</t>
  </si>
  <si>
    <t>26 Rue Carnot</t>
  </si>
  <si>
    <t>SUPERFICIE JEAN MOULIN MATERNELLE</t>
  </si>
  <si>
    <t>SUPERFICIE ANNE FRANK</t>
  </si>
  <si>
    <t>JEAN PIAGET</t>
  </si>
  <si>
    <t>CDL GABRIEL PERI</t>
  </si>
  <si>
    <t>CDL CHARLES DE GAULLE</t>
  </si>
  <si>
    <t>CENTRE DE LOISIRS
TROU NORMAND</t>
  </si>
  <si>
    <t>CDL
JEAN MOULIN</t>
  </si>
  <si>
    <t>SUPERFICIE ANNE FRANCK</t>
  </si>
  <si>
    <t>Allée du Trou Normand</t>
  </si>
  <si>
    <t>SUPERFICIE PIERRE BROSSOLETTE</t>
  </si>
  <si>
    <t>Avenue curie</t>
  </si>
  <si>
    <t>Rue Carnot</t>
  </si>
  <si>
    <t>SUPERFICIE JEAN MOULIN ELEMENTAIRE</t>
  </si>
  <si>
    <t>RDC
ECOLE PARTIE ELEMENTAIRE</t>
  </si>
  <si>
    <t>RETOUR</t>
  </si>
  <si>
    <t>SANITAIRES</t>
  </si>
  <si>
    <t>FREQUENCE</t>
  </si>
  <si>
    <t>OBSERVATIONS</t>
  </si>
  <si>
    <t>DU LUNDI AU VENDREDI</t>
  </si>
  <si>
    <t>DETAIL DES PRESTATIONS</t>
  </si>
  <si>
    <t>J</t>
  </si>
  <si>
    <t>H</t>
  </si>
  <si>
    <t>M</t>
  </si>
  <si>
    <t>T</t>
  </si>
  <si>
    <t>S</t>
  </si>
  <si>
    <t>A</t>
  </si>
  <si>
    <t>Hors sol</t>
  </si>
  <si>
    <t>Nettoyage, désinfection des cuvettes</t>
  </si>
  <si>
    <t>Nettoyage et désinfection des cloisons séparatives des sanitaires</t>
  </si>
  <si>
    <t>Nettoyage, désinfection des lavabos</t>
  </si>
  <si>
    <t>Nettoyage et désinfection des douches</t>
  </si>
  <si>
    <t>Essuyage des miroirs</t>
  </si>
  <si>
    <t>Vidage des poubelles et mise en place des sacs</t>
  </si>
  <si>
    <t>Essuyage des poignées de portes</t>
  </si>
  <si>
    <t>Enlèvement des traces de doigts au portage des mains sur les portes</t>
  </si>
  <si>
    <t>Essuyage des interrupteurs</t>
  </si>
  <si>
    <t>Nettoyage des divers appareils de distribution</t>
  </si>
  <si>
    <t>Mise en place du papier toilette</t>
  </si>
  <si>
    <t>Selon besoin</t>
  </si>
  <si>
    <t>Mise en place des essuie-mains en papier</t>
  </si>
  <si>
    <t>Mise en place du savon mains</t>
  </si>
  <si>
    <t>Détartrage des lavabos</t>
  </si>
  <si>
    <t>Détartrage des cuvettes</t>
  </si>
  <si>
    <t>Sol</t>
  </si>
  <si>
    <t xml:space="preserve">Balayage des sols </t>
  </si>
  <si>
    <t>Lavage désinfectant désodorisant des sols</t>
  </si>
  <si>
    <t xml:space="preserve">J=journalier - H=hebdomadaire - M=mensuelle - T=trimestrielle - S=Semestrielle - A=annuelle </t>
  </si>
  <si>
    <t>Légende</t>
  </si>
  <si>
    <t>Fréquence des prestations</t>
  </si>
  <si>
    <t>36 Semaines scolaires sur 4 jours</t>
  </si>
  <si>
    <t>Aération des locaux</t>
  </si>
  <si>
    <t>Si possible</t>
  </si>
  <si>
    <t>Vidage des corbeilles avec mise en place de sac</t>
  </si>
  <si>
    <t>Dépoussièrage mobilier (dessus libre)</t>
  </si>
  <si>
    <t>Nettoyage mobilier (dessus libre)</t>
  </si>
  <si>
    <t>Nettoyage complet mobilier (dessus, dessous, piétement)</t>
  </si>
  <si>
    <t>Essuyage désinfection des poignées de portes</t>
  </si>
  <si>
    <t>Nettoyage complet de la porte</t>
  </si>
  <si>
    <t>Désinfection Poste téléphonique</t>
  </si>
  <si>
    <t>Poste informatique éteint (désinfection de la souris et dépoussièrage de l'écran et de l'UC</t>
  </si>
  <si>
    <t>Murs à hauteur d'homme (trace et impact)</t>
  </si>
  <si>
    <t>Désinfection des interrupteurs</t>
  </si>
  <si>
    <t>Rebord et encadrement des fenêtres dépoussièrage</t>
  </si>
  <si>
    <t>Rebord  et encadrement des fenêtres nettoyage</t>
  </si>
  <si>
    <t>Dépoussièrage des radiateurs</t>
  </si>
  <si>
    <t>Dépoussiérages des plinthe</t>
  </si>
  <si>
    <t>Dépoussièrage des plafonds</t>
  </si>
  <si>
    <t>Balayage humide</t>
  </si>
  <si>
    <t>Décapage et/ou lustrage</t>
  </si>
  <si>
    <t xml:space="preserve">CIRCULATIONS : Entrées-couloirs-escaliers-cage d'escaliers-préau </t>
  </si>
  <si>
    <t>Dépoussièrage des portes manteaux</t>
  </si>
  <si>
    <t>Dépoussiérage des plinthes</t>
  </si>
  <si>
    <t>Dépoussièrrage des plafonds</t>
  </si>
  <si>
    <t>PRESTATIONS EXIGEES DANS LES CENTRES DE LOISIRS</t>
  </si>
  <si>
    <t>Horaires d'intervention</t>
  </si>
  <si>
    <t>Horaires</t>
  </si>
  <si>
    <t>CIRCULATIONS/ ENTREES / SALLES DE JEUX/BUREAUX</t>
  </si>
  <si>
    <t>Enlèvement des traces de doigts au portage des mains sur les portes sur les portes vitrées</t>
  </si>
  <si>
    <t>SUPERFICIE TOTAL</t>
  </si>
  <si>
    <t>le mercredi et si besoin la semaine</t>
  </si>
  <si>
    <t>uniquement le mercredi et si besoin si sieste</t>
  </si>
  <si>
    <t>SANITAIRE 002</t>
  </si>
  <si>
    <t>DIFF ENTRE PERIODE SCO ET VAC SCO</t>
  </si>
  <si>
    <t>PREAU JEUX</t>
  </si>
  <si>
    <t>CANTINE</t>
  </si>
  <si>
    <t>CAGE ESCALIER</t>
  </si>
  <si>
    <t>DEGAGEMENT R-014</t>
  </si>
  <si>
    <t>HALL -105</t>
  </si>
  <si>
    <t>BILIBOTHEQUE 011</t>
  </si>
  <si>
    <t>HALL R-010</t>
  </si>
  <si>
    <t>EMPRISE ESCALIER</t>
  </si>
  <si>
    <t>DEGAGEMENT 007</t>
  </si>
  <si>
    <t>DEGAMENT R-021</t>
  </si>
  <si>
    <t>TOUTE LANNEE</t>
  </si>
  <si>
    <t>HALL 005</t>
  </si>
  <si>
    <t>RESTAURATION PRIMAIRE</t>
  </si>
  <si>
    <t>ENTREE</t>
  </si>
  <si>
    <t>ACCUEIL CDL</t>
  </si>
  <si>
    <t>SANITAIRE R-009</t>
  </si>
  <si>
    <t>RESTAURANT MATERNELLE</t>
  </si>
  <si>
    <t>SANITAIRE 005</t>
  </si>
  <si>
    <t>Centre de loisirs du Trou normand et Piaget toute l'année
Périscolaire L. Pasteur, J. Moulin et P. BROSSOLETTE du lundi au vendredi sauf le mercredi toute la journée et période de vancances scolaires selon précisions</t>
  </si>
  <si>
    <t>ESCALIER 002</t>
  </si>
  <si>
    <t>COULOIR</t>
  </si>
  <si>
    <t>BUREAU MEDECIN(DORTOIR)</t>
  </si>
  <si>
    <t>SUPERFICIE M² CDL</t>
  </si>
  <si>
    <t>BATIMENTS PRINCIPAL 2EME</t>
  </si>
  <si>
    <t>LOCAL 105</t>
  </si>
  <si>
    <t>LOCAL 106</t>
  </si>
  <si>
    <t>SANITAIRE 112</t>
  </si>
  <si>
    <t>LOCAL 111</t>
  </si>
  <si>
    <t>BUREAU 10</t>
  </si>
  <si>
    <t>CIRCULATION ET DEGAGEMENT</t>
  </si>
  <si>
    <t>LOCAL 01</t>
  </si>
  <si>
    <t>LOCAL 02+04</t>
  </si>
  <si>
    <t>CIRCULATION LOCAL 03</t>
  </si>
  <si>
    <t>SANITAIRE 014</t>
  </si>
  <si>
    <t>CANTINE MATERNELLE</t>
  </si>
  <si>
    <t>CANTINE PRIMAIRE</t>
  </si>
  <si>
    <t>BUREAU</t>
  </si>
  <si>
    <t>CENTRE DE LOISIRS PRIMAIRE</t>
  </si>
  <si>
    <t>SALLES DES MAITRES/BIBLIOTHEQUES/BUREAUX</t>
  </si>
  <si>
    <t xml:space="preserve">DEGAGEMENT </t>
  </si>
  <si>
    <t>HALLE 005</t>
  </si>
  <si>
    <t xml:space="preserve">Bloc sanitaire </t>
  </si>
  <si>
    <t xml:space="preserve">Sanitaire </t>
  </si>
  <si>
    <t>DORTOIR 010 CLM</t>
  </si>
  <si>
    <t>SALLE 008</t>
  </si>
  <si>
    <t>Dégagement Psy (1/semaine)</t>
  </si>
  <si>
    <t>Sanitaire Psy (1/semaine)</t>
  </si>
  <si>
    <t>Bureau Psy (1/semaine)</t>
  </si>
  <si>
    <t>Dépoussiérages des grilles de ventillation</t>
  </si>
  <si>
    <t>SALLE 101  (nouvelle bibliothèque)</t>
  </si>
  <si>
    <t>SELF</t>
  </si>
  <si>
    <t>EX-BIBLIOTHEQUE (classe)</t>
  </si>
  <si>
    <t>1 ER REFECTOIRE</t>
  </si>
  <si>
    <t>DEGAGEMENT ET ESCALIERS</t>
  </si>
  <si>
    <t>DEGAGEMENTS ET CAGE D'ESCALIER</t>
  </si>
  <si>
    <t>DEGAGEMENT + CAGE D'ESCALIER</t>
  </si>
  <si>
    <t>TOTAL SUPERFICIE 2 EME</t>
  </si>
  <si>
    <t>SALLE DE RESTAURATION</t>
  </si>
  <si>
    <t>uniquement le mercredi et si besoin</t>
  </si>
  <si>
    <t>MP26xxxxx
PRESTATIONS EXIGEES DANS LES ECOLES MATERNELLES
ANNEXE N°1 AU C.C.P.</t>
  </si>
  <si>
    <t>MP2xxxx
PRESTATIONS EXIGEES DANS LES ECOLES ELEMENTAIRES
ANNEXE N°1 A L'ACTE D'ENGAGEMENT</t>
  </si>
  <si>
    <t>BUREAUX/ CIRCULATIONS/ ESPACES COMMUNS</t>
  </si>
  <si>
    <t>SALLES DES MAITRES/BIBLIOTHEQUES/BUREAUX/ CLASSES</t>
  </si>
  <si>
    <t>MP26xxxxx
PRESTATIONS EXIGEES DANS LES ECOLES ELEMENTAIRES
ANNEXE N°1 AU C.C.P.</t>
  </si>
  <si>
    <t xml:space="preserve">LOCAUX ACCESSIBLES AU PUBLIC (BUREAUX/ CIRCULATION/ </t>
  </si>
  <si>
    <t xml:space="preserve">ACCUEIL </t>
  </si>
  <si>
    <t>SALLE DE REUNION</t>
  </si>
  <si>
    <t>URBANISTE</t>
  </si>
  <si>
    <t>ESCALIER</t>
  </si>
  <si>
    <t xml:space="preserve">SUPERFICIE RDC </t>
  </si>
  <si>
    <t>BUREAU 001</t>
  </si>
  <si>
    <t>BUREAU 019</t>
  </si>
  <si>
    <t>BUREAU 005</t>
  </si>
  <si>
    <t>BUREAU 007</t>
  </si>
  <si>
    <t>BUREAU 011</t>
  </si>
  <si>
    <t>BUREAU 012</t>
  </si>
  <si>
    <t>BUREAU 015+BUREAU 016</t>
  </si>
  <si>
    <t>SUPERFICIE 1ER ETAGE</t>
  </si>
  <si>
    <t>BUREAU 206</t>
  </si>
  <si>
    <t>BUREAU COM 205</t>
  </si>
  <si>
    <t>LOCAL 012</t>
  </si>
  <si>
    <t>BUREAU 203</t>
  </si>
  <si>
    <t>BUREAU 202</t>
  </si>
  <si>
    <t>INFORMATIQUE</t>
  </si>
  <si>
    <t>BUREAU 210</t>
  </si>
  <si>
    <t>BUREAU 209</t>
  </si>
  <si>
    <t>BUREAU 208</t>
  </si>
  <si>
    <t>SUPERFICIE 2EME ETAGE</t>
  </si>
  <si>
    <t>BUREAU 303</t>
  </si>
  <si>
    <t>COMPTABILITE 305</t>
  </si>
  <si>
    <t>RESERVE 004</t>
  </si>
  <si>
    <t>SERVICE FINANCIER 307</t>
  </si>
  <si>
    <t>FINANCE COMPTA 308</t>
  </si>
  <si>
    <t>SUPERFICIE 3EME ETAGE</t>
  </si>
  <si>
    <t>SALLE DES CEDRES</t>
  </si>
  <si>
    <t>SANITAIRE 001</t>
  </si>
  <si>
    <t>SALLE 004</t>
  </si>
  <si>
    <t>SALLE 005</t>
  </si>
  <si>
    <t>RDC (Selon occupation)</t>
  </si>
  <si>
    <t>1ER ETAGE (Selon occupation)</t>
  </si>
  <si>
    <t>CENTRE GEORGES BRASSENS</t>
  </si>
  <si>
    <t>BUREAU 006</t>
  </si>
  <si>
    <t>DEGAGEMENT 016</t>
  </si>
  <si>
    <t>DEGAGEMENT 022</t>
  </si>
  <si>
    <t>SANITAIRE 017</t>
  </si>
  <si>
    <t>SANITAIRE 019</t>
  </si>
  <si>
    <t>LOCAL 020</t>
  </si>
  <si>
    <t>LOCAL 021</t>
  </si>
  <si>
    <t>DEGAGEMENT 009</t>
  </si>
  <si>
    <t>BUREAU 015</t>
  </si>
  <si>
    <t>SALLE 014</t>
  </si>
  <si>
    <t>LOCAL 013</t>
  </si>
  <si>
    <t>DEGAGEMENT 101</t>
  </si>
  <si>
    <t>LOCAL 102</t>
  </si>
  <si>
    <t xml:space="preserve">RESERVE </t>
  </si>
  <si>
    <t>LOCAL 104</t>
  </si>
  <si>
    <t>CUISINE 105</t>
  </si>
  <si>
    <t>RESERVE 010</t>
  </si>
  <si>
    <t>CENTRE TECHNIQUE MUNICIPAL</t>
  </si>
  <si>
    <t>115 rue d'Ombreval</t>
  </si>
  <si>
    <t>46 rue Aristide Briand</t>
  </si>
  <si>
    <t>SALLLE DE R2UNION</t>
  </si>
  <si>
    <t>SAS</t>
  </si>
  <si>
    <t>VESTIAIRES</t>
  </si>
  <si>
    <t>LOCAL MENAGE</t>
  </si>
  <si>
    <t>DOUCHE</t>
  </si>
  <si>
    <t>LAVABO</t>
  </si>
  <si>
    <t>BUREAU 110</t>
  </si>
  <si>
    <t>BUREAU 109</t>
  </si>
  <si>
    <t>BUREAU 108</t>
  </si>
  <si>
    <t>BUREAU 107</t>
  </si>
  <si>
    <t>BUREAU 104</t>
  </si>
  <si>
    <t>SALLE DE REUNION 103</t>
  </si>
  <si>
    <t>BUREAU 102</t>
  </si>
  <si>
    <t>MAISON DE LA PETITE ENFANCE</t>
  </si>
  <si>
    <t>54 rue Jean Jaurès</t>
  </si>
  <si>
    <t>DIRECTION</t>
  </si>
  <si>
    <t>BIBERONNERIE</t>
  </si>
  <si>
    <t>VESTIAIRE ENFANTS</t>
  </si>
  <si>
    <t>KANGOUROUS 009</t>
  </si>
  <si>
    <t>VESTIAIRE 011</t>
  </si>
  <si>
    <t>LINGERIE 012</t>
  </si>
  <si>
    <t>LOCAL MENAGE 013</t>
  </si>
  <si>
    <t>RESERVE 014</t>
  </si>
  <si>
    <t>BIBERONNERIE 015</t>
  </si>
  <si>
    <t>ASCENSEUR</t>
  </si>
  <si>
    <t>SANITAIRE DES PETITS</t>
  </si>
  <si>
    <t>MULTI ACCUEIL 008</t>
  </si>
  <si>
    <t>DORTOIR</t>
  </si>
  <si>
    <t>ACCUEIL MAT 007</t>
  </si>
  <si>
    <t>JARDIN D'ENFANT</t>
  </si>
  <si>
    <t>SALLE DE JEUX 006</t>
  </si>
  <si>
    <t>SALLE DE PESEE 002</t>
  </si>
  <si>
    <t>ACCUEIL FAMILIAL 003</t>
  </si>
  <si>
    <t>DIRECTRICE ADJ 004</t>
  </si>
  <si>
    <t>COORDINATRICE 005</t>
  </si>
  <si>
    <t>ACCUEIL 001</t>
  </si>
  <si>
    <t>VESTIANIRE DES PETITS</t>
  </si>
  <si>
    <t>SALLE</t>
  </si>
  <si>
    <t>OFFICE 020</t>
  </si>
  <si>
    <t>LOCAL POUBELLE 022</t>
  </si>
  <si>
    <t>LAVERIE 021</t>
  </si>
  <si>
    <t>MULTI ACCUEIL</t>
  </si>
  <si>
    <t>WC HANDICAPE</t>
  </si>
  <si>
    <t>WC 102</t>
  </si>
  <si>
    <t>WC</t>
  </si>
  <si>
    <t>LAVABOS 103</t>
  </si>
  <si>
    <t>CHANGE BEBE</t>
  </si>
  <si>
    <t>PLACARD</t>
  </si>
  <si>
    <t>SALLE DE JEUX 107</t>
  </si>
  <si>
    <t>SALLE DE REUNION 106</t>
  </si>
  <si>
    <t>RESERVE 105</t>
  </si>
  <si>
    <t>CUISINE 104</t>
  </si>
  <si>
    <t>RDC (quotidien du lundi au vendredi)
en journée</t>
  </si>
  <si>
    <t>1ER ETAGE (quotidien du lundi au vendredi)
en journée</t>
  </si>
  <si>
    <t>RDC (2 passages/ semaine)
en journée</t>
  </si>
  <si>
    <t>1ER ETAGE (1 passage /semaine)
en journée</t>
  </si>
  <si>
    <t>RDC (3passages/ semaine)
en journée</t>
  </si>
  <si>
    <t>2 EME ETGAE(1passage/semaine)
en journée</t>
  </si>
  <si>
    <t>3 EME ETGAE (1passage/semaine)
en journée</t>
  </si>
  <si>
    <t>SUPERFICIE RDC</t>
  </si>
  <si>
    <t>MAISON DES ASSOCIATIONS</t>
  </si>
  <si>
    <t>11 rue de la marie</t>
  </si>
  <si>
    <t>RDC (2passages/ semaine)
en journée</t>
  </si>
  <si>
    <t>OMS</t>
  </si>
  <si>
    <t>OFFICE</t>
  </si>
  <si>
    <t>COMITE DES FETES</t>
  </si>
  <si>
    <t>SERVICE ANIMATION</t>
  </si>
  <si>
    <t>PALIER</t>
  </si>
  <si>
    <t>SOUS SOL (2passages/ semaine)
en journée</t>
  </si>
  <si>
    <t>SUPERFICIE SOUS SOL</t>
  </si>
  <si>
    <t>1ER ETAGE (2passages/ semaine)
en journée</t>
  </si>
  <si>
    <t>2 EME ETGAE (2passages/semaine)
en journée</t>
  </si>
  <si>
    <t>SALLE INFORMATIQUE</t>
  </si>
  <si>
    <t>SALLE RESEAUX 004</t>
  </si>
  <si>
    <t>RDC ( 3passages/ semaine)
en journée</t>
  </si>
  <si>
    <t>CIRCULATION 001</t>
  </si>
  <si>
    <t>SALLE003</t>
  </si>
  <si>
    <t>SAS004</t>
  </si>
  <si>
    <t>MEDIATHEQUE</t>
  </si>
  <si>
    <t>HALL D'ENTREE</t>
  </si>
  <si>
    <t>ESCALIER DE SERVICE</t>
  </si>
  <si>
    <t>ACCUEIL</t>
  </si>
  <si>
    <t>SALLE POLYVALENTE 101</t>
  </si>
  <si>
    <t>HEURE DE CONTE</t>
  </si>
  <si>
    <t>SALLE DE LECTURE</t>
  </si>
  <si>
    <t>SANITAIRE 201</t>
  </si>
  <si>
    <t>ESCALIER 202</t>
  </si>
  <si>
    <t>BUREAU 204</t>
  </si>
  <si>
    <t>CIRCULATION 206</t>
  </si>
  <si>
    <t>POLICE MUNICIPALE</t>
  </si>
  <si>
    <t>ACCEUIL 011</t>
  </si>
  <si>
    <t>ACCEUIL 012</t>
  </si>
  <si>
    <t>BUREAU RESPONSABLE</t>
  </si>
  <si>
    <t>DEGAGEMENT 013</t>
  </si>
  <si>
    <t>DEGAGEMENT 005</t>
  </si>
  <si>
    <t>BUREAU DES AGENTS</t>
  </si>
  <si>
    <t>VESTIAIRE HOMME</t>
  </si>
  <si>
    <t>VESTIAIRE FEMME</t>
  </si>
  <si>
    <t>CELLULE</t>
  </si>
  <si>
    <t>RDC ( 2 passages/ semaine)
en journée</t>
  </si>
  <si>
    <t>SALLE DE PAUSE</t>
  </si>
  <si>
    <t>RESTAURANT</t>
  </si>
  <si>
    <t>BUREAU 01</t>
  </si>
  <si>
    <t>BUREAU 02</t>
  </si>
  <si>
    <t>SANITAIRE COMMUN</t>
  </si>
  <si>
    <t>SANITAIRE HANDI</t>
  </si>
  <si>
    <t>SANITAIRE FEMME</t>
  </si>
  <si>
    <t>SANITAIRE HOMME</t>
  </si>
  <si>
    <t>CUISINE 01</t>
  </si>
  <si>
    <t>CUISINE 02</t>
  </si>
  <si>
    <t>SALLE 007</t>
  </si>
  <si>
    <t>ACTIVITES 102</t>
  </si>
  <si>
    <t>ACTIVITES 103</t>
  </si>
  <si>
    <t>ACTIVITES 104</t>
  </si>
  <si>
    <t>ACTIVITES 105</t>
  </si>
  <si>
    <t>CIRCULATION 11</t>
  </si>
  <si>
    <t xml:space="preserve">36 Semaines scolaires </t>
  </si>
  <si>
    <t>MP26xxxxx
PRESTATIONS EXIGEES DANS LES GYMNASES
ANNEXE N°1 AU C.C.P.</t>
  </si>
  <si>
    <t>BUREAU 002</t>
  </si>
  <si>
    <t>RESERVE 003</t>
  </si>
  <si>
    <t>LOCAL 009</t>
  </si>
  <si>
    <t>RESERVE 011</t>
  </si>
  <si>
    <t>VESTIAIRE 004 + DOUCHES+WC</t>
  </si>
  <si>
    <t>VESTIAIRE 007 + DOUCHES+WC</t>
  </si>
  <si>
    <t>VESTIAIRE 008</t>
  </si>
  <si>
    <t>VESTIAIRE 006</t>
  </si>
  <si>
    <t>SALLE 015</t>
  </si>
  <si>
    <t>GYMNASE DES GRANDS JARDINS</t>
  </si>
  <si>
    <t>GYMNASE</t>
  </si>
  <si>
    <t>RESERVE 002</t>
  </si>
  <si>
    <t>SANITAIRE 006</t>
  </si>
  <si>
    <t>DOUCHE 009</t>
  </si>
  <si>
    <t>DOUCHE 010</t>
  </si>
  <si>
    <t>VESTIAIRE 005</t>
  </si>
  <si>
    <t>DEGAGEMENT 004</t>
  </si>
  <si>
    <t>LOCAL 003</t>
  </si>
  <si>
    <t>GYMNASE CHARLES DE GAULLE</t>
  </si>
  <si>
    <t>RDC ( 3 passages/ semaine) 
en journée</t>
  </si>
  <si>
    <t>GYMNASE JEAN JAURES</t>
  </si>
  <si>
    <t>BUREAU 039</t>
  </si>
  <si>
    <t>DEGAGEMENT 041</t>
  </si>
  <si>
    <t>BUREAU 037</t>
  </si>
  <si>
    <t>DEGAGEMENT 038</t>
  </si>
  <si>
    <t>DOUCHES</t>
  </si>
  <si>
    <t>RESERVE 005</t>
  </si>
  <si>
    <t>DEGAGEMENT 012</t>
  </si>
  <si>
    <t>SANITAIRE 013</t>
  </si>
  <si>
    <t>SANITAIRE 015</t>
  </si>
  <si>
    <t>DOUCHES 011</t>
  </si>
  <si>
    <t>DEGAGEMENT 020</t>
  </si>
  <si>
    <t>VESTIAIRE 019</t>
  </si>
  <si>
    <t>DEGAGEMENT 023</t>
  </si>
  <si>
    <t>DEGAGEMENT 024</t>
  </si>
  <si>
    <t>DEGAGEMENT 029</t>
  </si>
  <si>
    <t>DEGAGEMENT 021</t>
  </si>
  <si>
    <t>VESTIAIRE 030</t>
  </si>
  <si>
    <t>DEGAGEMENT 032</t>
  </si>
  <si>
    <t>DOUCHES 033</t>
  </si>
  <si>
    <t>INFIRMERIE 045</t>
  </si>
  <si>
    <t>SANITAIRE 044</t>
  </si>
  <si>
    <t>SANITAIRE 043</t>
  </si>
  <si>
    <t>SANITAIRE 042</t>
  </si>
  <si>
    <t>VESTIAIRE 047</t>
  </si>
  <si>
    <t>SANITAIRE 049</t>
  </si>
  <si>
    <t>DOUCHES 048</t>
  </si>
  <si>
    <t>SANITAIRE 051</t>
  </si>
  <si>
    <t>SANITAIRE 050</t>
  </si>
  <si>
    <t>VESTIAIRE 055</t>
  </si>
  <si>
    <t>VESTIAIRE 056</t>
  </si>
  <si>
    <t>SANITAIRE 057</t>
  </si>
  <si>
    <t>SANITAIRE 058</t>
  </si>
  <si>
    <t>DOUCHES 059</t>
  </si>
  <si>
    <t>SALLE 046</t>
  </si>
  <si>
    <t>DEGAGEMENT 1-012</t>
  </si>
  <si>
    <t>BUREAU 2</t>
  </si>
  <si>
    <t>BUREAU 1</t>
  </si>
  <si>
    <t>DEGAGEMENT 1-007</t>
  </si>
  <si>
    <t>DEGAGEMENT 1-005</t>
  </si>
  <si>
    <t>DEGAGEMENT 1-003</t>
  </si>
  <si>
    <t>DEGAGEMENT 1-001</t>
  </si>
  <si>
    <t>DEGAGEMENT 1-002</t>
  </si>
  <si>
    <t>1ER ETAGE (1 passage/ semaine)
en journée sauf les mercredis</t>
  </si>
  <si>
    <t>CCAS</t>
  </si>
  <si>
    <t>ESPACE DE CONVIVIALITE</t>
  </si>
  <si>
    <t>FRANCE SERVICE</t>
  </si>
  <si>
    <t>PERMANENCE</t>
  </si>
  <si>
    <t>LOCAL ENTRETIEN</t>
  </si>
  <si>
    <t>MECEDINE</t>
  </si>
  <si>
    <t>BUREAU CCAS</t>
  </si>
  <si>
    <t>SALLE DE REUNION CCAS</t>
  </si>
  <si>
    <t>LOCAL RANGEMENT</t>
  </si>
  <si>
    <t>SALLE SOUS ESCALIER</t>
  </si>
  <si>
    <t>SANITAIRE PMR</t>
  </si>
  <si>
    <t>COPIEUR</t>
  </si>
  <si>
    <t>Précisions des horaires et des fréquences sur les fiches de site</t>
  </si>
  <si>
    <t xml:space="preserve">TOTAL SUPERFICIE </t>
  </si>
  <si>
    <t>47 rue de la Mairie</t>
  </si>
  <si>
    <t xml:space="preserve"> 3 rue du Maréchal Joffre</t>
  </si>
  <si>
    <t>RDC (1passage/semaine)
en journée</t>
  </si>
  <si>
    <t>1ER ETAGE (3 passages/ semaine)
en journée</t>
  </si>
  <si>
    <t>18 rue de la Mairie</t>
  </si>
  <si>
    <t>RDC (3 passages/ semaine)
en journée</t>
  </si>
  <si>
    <t>VICTOR BASCH- SALLE DE DANSE</t>
  </si>
  <si>
    <t>66 avenue Jean Jaurès</t>
  </si>
  <si>
    <t>1ER ETAGE (2 passages/ semaine)
en journée</t>
  </si>
  <si>
    <t>2 EME ETGAE (2 passages/semaine)
en journée</t>
  </si>
  <si>
    <t>66 rue du Chemin Vert</t>
  </si>
  <si>
    <t>RDC (2 passages/ semaine) 
en journée sauf les mercredis</t>
  </si>
  <si>
    <t>1ER ETAGE (2 passages/ semaine)
en journée sauf les mercredis</t>
  </si>
  <si>
    <t>LES TOURNESOLS</t>
  </si>
  <si>
    <t>GEOREGES SAND - DU LYCEE</t>
  </si>
  <si>
    <t>67 avenue de l'Europe</t>
  </si>
  <si>
    <t>4 rue Henri Dunant</t>
  </si>
  <si>
    <t>LES FAUVETTES</t>
  </si>
  <si>
    <t>rue de Paris</t>
  </si>
  <si>
    <t>rue Aristide Briand</t>
  </si>
  <si>
    <t>VESTIAIRE 1</t>
  </si>
  <si>
    <t>SAITAIRES 1</t>
  </si>
  <si>
    <t>DOUCHES 1</t>
  </si>
  <si>
    <t>VESTIAIRE 2</t>
  </si>
  <si>
    <t>SAITAIRES 2</t>
  </si>
  <si>
    <t>DOUCHES 2</t>
  </si>
  <si>
    <t>VESTIAIRE ARBITRE</t>
  </si>
  <si>
    <t>SANITAIRES ARBITRE</t>
  </si>
  <si>
    <t>BUVETTE</t>
  </si>
  <si>
    <t>INFIRMERIE</t>
  </si>
  <si>
    <t>BUREAU ANTI-DOPAGE</t>
  </si>
  <si>
    <t>VESTIAIRE 3</t>
  </si>
  <si>
    <t>SANITAIRES 3</t>
  </si>
  <si>
    <t>DOUCHES 3</t>
  </si>
  <si>
    <t>VESTIAIRE 4</t>
  </si>
  <si>
    <t>SANITAIRES 4</t>
  </si>
  <si>
    <t>DOUCHES 4</t>
  </si>
  <si>
    <t>BATIMENT 2 (quotidien du lundi au vendredi)
en journée</t>
  </si>
  <si>
    <t>SUPERFICIE BATIMENT 2</t>
  </si>
  <si>
    <t>BATIMENT 1  RDC (quotidien du lundi au vendredi)
en journée</t>
  </si>
  <si>
    <t>BATIMENT 1 SOUS SOL (quotidien du lundi au vendredi)
en journée</t>
  </si>
  <si>
    <t>SUPERFICIE BATIMENT 1 RDC</t>
  </si>
  <si>
    <t>SUPERFICIE BATIMENT 1 SOUS SOL</t>
  </si>
  <si>
    <t>BATIMENT 3 RDC (quotidien du lundi au vendredi)
en journée</t>
  </si>
  <si>
    <t>LOGE 1</t>
  </si>
  <si>
    <t>LOGE 2</t>
  </si>
  <si>
    <t>LOGE 3 - SALLE DES FETES</t>
  </si>
  <si>
    <t>WC HOMME</t>
  </si>
  <si>
    <t>WC FEMME</t>
  </si>
  <si>
    <t>SUPERFICIE BATIMENT 3 RDC</t>
  </si>
  <si>
    <t>BATIMENT 3 SOUS SOL (quotidien du lundi au vendredi)
en journée</t>
  </si>
  <si>
    <t>TOTAL SUPERFICIE BATIMENT 1</t>
  </si>
  <si>
    <t>TOTAL SUPERFICIE BATIMENT 3</t>
  </si>
  <si>
    <t>SUPERFICIE BATIMENT 3 SOUS SOL</t>
  </si>
  <si>
    <t>MARCHE COUVERT</t>
  </si>
  <si>
    <t>62 rue Jean Jaurès</t>
  </si>
  <si>
    <t>83 rue Aristide Briand</t>
  </si>
  <si>
    <t>RDC (2 passages/ semaine) 
lundi et vendredi matin</t>
  </si>
  <si>
    <t>ALLEE DU MARCHE</t>
  </si>
  <si>
    <t>64 rue Jean Jaurès</t>
  </si>
  <si>
    <t>LA TOURELLE</t>
  </si>
  <si>
    <t>ATELIER 01</t>
  </si>
  <si>
    <t>SALLE D'EXPOSITION 001</t>
  </si>
  <si>
    <t>SANITAIRES PMR</t>
  </si>
  <si>
    <t>ATELIER 02</t>
  </si>
  <si>
    <t>ATELIER 03</t>
  </si>
  <si>
    <t>SALLE D'EXPOSITION 002</t>
  </si>
  <si>
    <t>RDC (3 passages/ semaine) 
en journée sauf les mercredis</t>
  </si>
  <si>
    <t>1ER ETAGE (3 passages/ semaine)
en journée sauf les mercredis</t>
  </si>
  <si>
    <t>RDC (3 passages/ semaine) 
lundi et vendredi matin</t>
  </si>
  <si>
    <t>43 rue Jean Jaurès</t>
  </si>
  <si>
    <t>HOTEL DE VILLE</t>
  </si>
  <si>
    <t>CABINET MEDICAL</t>
  </si>
  <si>
    <t>Place de la Mairie</t>
  </si>
  <si>
    <t>SALLE DES FETES  REGIS PONCHARD</t>
  </si>
  <si>
    <t>SCENE</t>
  </si>
  <si>
    <t>LOGE A</t>
  </si>
  <si>
    <t>LOGE B</t>
  </si>
  <si>
    <t>SANITAIRE 1</t>
  </si>
  <si>
    <t>SANITAIRE 2</t>
  </si>
  <si>
    <t>RANGEMENT A</t>
  </si>
  <si>
    <t>RDC (Selon occupation)
en journée</t>
  </si>
  <si>
    <t>SOUS SOL (Selon occupation)</t>
  </si>
  <si>
    <t>SANITAIRES PUBLICS 2 / semaine
en journée</t>
  </si>
  <si>
    <t>36 Semaines scolaires sur 2 à 4 jours</t>
  </si>
  <si>
    <t>Effectifs/ jour
 320 personnes</t>
  </si>
  <si>
    <t>Effectifs/ jour
 280 personnes</t>
  </si>
  <si>
    <t>Effectifs/ jour
 240 personnes</t>
  </si>
  <si>
    <t>Effectifs/ jour
 213 personnes</t>
  </si>
  <si>
    <t>52 Semaines sur 1 à 5 jours</t>
  </si>
  <si>
    <t>Effectifs/ jour
 50 personnes</t>
  </si>
  <si>
    <t>Effectifs/ jour
De20 à  350 personnes</t>
  </si>
  <si>
    <t>Effectifs/ jour
 20 personnes</t>
  </si>
  <si>
    <t>Effectifs/ jour
 150 personnes</t>
  </si>
  <si>
    <t>75 rue André Nouet</t>
  </si>
  <si>
    <t>Effectifs/ jour
 200 personnes</t>
  </si>
  <si>
    <t>Effectifs/ jour
 130 personnes</t>
  </si>
  <si>
    <t>Effectifs/ jour
 120 personnes</t>
  </si>
  <si>
    <t>Effectifs/ jour
 165 personnes</t>
  </si>
  <si>
    <t>Effectifs/ jour
 110 personnes</t>
  </si>
  <si>
    <t>Effectifs/ jour
 60 personnes</t>
  </si>
  <si>
    <t>Effectifs/ jour
 70 personnes</t>
  </si>
  <si>
    <t>Effectifs/ jour
 105 personnes</t>
  </si>
  <si>
    <t>Effectifs/ jour
 57 personnes</t>
  </si>
  <si>
    <t>Effectifs/ jour
 75 personnes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</si>
</sst>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1"/>
      <color theme="1"/>
      <name val="Calibri"/>
      <family val="2"/>
      <scheme val="minor"/>
    </font>
    <font>
      <b/>
      <sz val="15"/>
      <color theme="1"/>
      <name val="Calibri"/>
      <family val="2"/>
      <scheme val="minor"/>
    </font>
    <font>
      <sz val="15"/>
      <color theme="1"/>
      <name val="Calibri"/>
      <family val="2"/>
      <scheme val="minor"/>
    </font>
    <font>
      <u/>
      <sz val="11"/>
      <color theme="10"/>
      <name val="Calibri"/>
      <family val="2"/>
      <scheme val="minor"/>
    </font>
    <font>
      <sz val="8"/>
      <color theme="1"/>
      <name val="Calibri"/>
      <family val="2"/>
      <scheme val="minor"/>
    </font>
    <font>
      <b/>
      <sz val="11"/>
      <color rgb="FFFF0000"/>
      <name val="Calibri"/>
      <family val="2"/>
      <scheme val="minor"/>
    </font>
    <font>
      <sz val="11"/>
      <name val="Calibri"/>
      <family val="2"/>
      <scheme val="minor"/>
    </font>
    <font>
      <sz val="11"/>
      <color rgb="FFFF000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CC99FF"/>
        <bgColor indexed="64"/>
      </patternFill>
    </fill>
    <fill>
      <patternFill patternType="solid">
        <fgColor theme="2"/>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825">
    <xf numFmtId="0" fontId="0" fillId="0" borderId="0" xfId="0"/>
    <xf numFmtId="0" fontId="0" fillId="0" borderId="0" xfId="0" applyAlignment="1">
      <alignment horizontal="center"/>
    </xf>
    <xf numFmtId="0" fontId="0" fillId="0" borderId="1" xfId="0" applyBorder="1"/>
    <xf numFmtId="0" fontId="0" fillId="0" borderId="1" xfId="0" applyBorder="1" applyAlignment="1">
      <alignment horizontal="center"/>
    </xf>
    <xf numFmtId="0" fontId="0" fillId="0" borderId="1" xfId="0" applyBorder="1" applyAlignment="1">
      <alignment horizontal="left"/>
    </xf>
    <xf numFmtId="0" fontId="2" fillId="0" borderId="0" xfId="0" applyFont="1" applyAlignment="1">
      <alignment vertical="center"/>
    </xf>
    <xf numFmtId="0" fontId="0" fillId="0" borderId="0" xfId="0" applyAlignment="1">
      <alignment vertical="center"/>
    </xf>
    <xf numFmtId="0" fontId="3" fillId="0" borderId="0" xfId="0" applyFont="1" applyAlignment="1">
      <alignment horizontal="center" vertical="center"/>
    </xf>
    <xf numFmtId="0" fontId="0" fillId="0" borderId="0" xfId="0" applyAlignment="1">
      <alignment wrapText="1"/>
    </xf>
    <xf numFmtId="0" fontId="0" fillId="0" borderId="0" xfId="0" applyAlignment="1">
      <alignment vertical="center" wrapText="1"/>
    </xf>
    <xf numFmtId="0" fontId="0" fillId="0" borderId="0" xfId="0" applyAlignment="1">
      <alignment horizontal="left"/>
    </xf>
    <xf numFmtId="0" fontId="3" fillId="0" borderId="7" xfId="0" applyFont="1" applyBorder="1" applyAlignment="1">
      <alignment vertical="center"/>
    </xf>
    <xf numFmtId="0" fontId="3" fillId="0" borderId="0" xfId="0" applyFont="1" applyAlignment="1">
      <alignment vertical="center"/>
    </xf>
    <xf numFmtId="0" fontId="0" fillId="0" borderId="20" xfId="0" applyBorder="1" applyAlignment="1">
      <alignment horizontal="center"/>
    </xf>
    <xf numFmtId="0" fontId="0" fillId="0" borderId="20" xfId="0" applyBorder="1"/>
    <xf numFmtId="0" fontId="0" fillId="0" borderId="22" xfId="0" applyBorder="1"/>
    <xf numFmtId="0" fontId="0" fillId="0" borderId="30" xfId="0" applyBorder="1"/>
    <xf numFmtId="0" fontId="0" fillId="0" borderId="43" xfId="0" applyBorder="1"/>
    <xf numFmtId="0" fontId="0" fillId="0" borderId="43" xfId="0" applyBorder="1" applyAlignment="1">
      <alignment horizontal="center" vertical="center"/>
    </xf>
    <xf numFmtId="0" fontId="0" fillId="0" borderId="43" xfId="0" applyBorder="1" applyAlignment="1">
      <alignment horizontal="center"/>
    </xf>
    <xf numFmtId="0" fontId="0" fillId="2" borderId="1" xfId="0" applyFill="1" applyBorder="1"/>
    <xf numFmtId="0" fontId="0" fillId="0" borderId="45" xfId="0" applyBorder="1"/>
    <xf numFmtId="0" fontId="0" fillId="0" borderId="2" xfId="0" applyBorder="1" applyAlignment="1">
      <alignment horizontal="left"/>
    </xf>
    <xf numFmtId="0" fontId="0" fillId="0" borderId="25" xfId="0" applyBorder="1" applyAlignment="1">
      <alignment horizontal="center"/>
    </xf>
    <xf numFmtId="0" fontId="0" fillId="0" borderId="5" xfId="0" applyBorder="1" applyAlignment="1">
      <alignment horizontal="left"/>
    </xf>
    <xf numFmtId="0" fontId="0" fillId="0" borderId="51" xfId="0" applyBorder="1" applyAlignment="1">
      <alignment horizontal="center"/>
    </xf>
    <xf numFmtId="0" fontId="0" fillId="0" borderId="4" xfId="0" applyBorder="1" applyAlignment="1">
      <alignment horizontal="center"/>
    </xf>
    <xf numFmtId="0" fontId="0" fillId="0" borderId="12" xfId="0" applyBorder="1" applyAlignment="1">
      <alignment horizontal="center"/>
    </xf>
    <xf numFmtId="0" fontId="0" fillId="0" borderId="19" xfId="0" applyBorder="1" applyAlignment="1">
      <alignment horizontal="center"/>
    </xf>
    <xf numFmtId="0" fontId="0" fillId="0" borderId="12" xfId="0" applyBorder="1" applyAlignment="1">
      <alignment horizontal="left"/>
    </xf>
    <xf numFmtId="0" fontId="2" fillId="0" borderId="0" xfId="0" applyFont="1" applyAlignment="1">
      <alignment horizontal="center" vertical="center"/>
    </xf>
    <xf numFmtId="0" fontId="0" fillId="0" borderId="10" xfId="0" applyBorder="1" applyAlignment="1">
      <alignment horizontal="center"/>
    </xf>
    <xf numFmtId="0" fontId="0" fillId="0" borderId="1" xfId="0" applyBorder="1" applyAlignment="1">
      <alignment horizontal="center" vertical="center"/>
    </xf>
    <xf numFmtId="0" fontId="0" fillId="2" borderId="1" xfId="0" applyFill="1" applyBorder="1" applyAlignment="1">
      <alignment horizontal="center"/>
    </xf>
    <xf numFmtId="0" fontId="0" fillId="0" borderId="46" xfId="0" applyBorder="1"/>
    <xf numFmtId="0" fontId="0" fillId="0" borderId="47" xfId="0" applyBorder="1"/>
    <xf numFmtId="0" fontId="0" fillId="0" borderId="14" xfId="0" applyBorder="1"/>
    <xf numFmtId="0" fontId="0" fillId="0" borderId="44" xfId="0" applyBorder="1"/>
    <xf numFmtId="0" fontId="0" fillId="0" borderId="18" xfId="0" applyBorder="1" applyAlignment="1">
      <alignment horizontal="left"/>
    </xf>
    <xf numFmtId="0" fontId="0" fillId="0" borderId="21" xfId="0" applyBorder="1"/>
    <xf numFmtId="0" fontId="0" fillId="0" borderId="20" xfId="0" applyBorder="1" applyAlignment="1">
      <alignment horizontal="left"/>
    </xf>
    <xf numFmtId="0" fontId="0" fillId="0" borderId="31" xfId="0" applyBorder="1"/>
    <xf numFmtId="0" fontId="0" fillId="0" borderId="58" xfId="0" applyBorder="1"/>
    <xf numFmtId="0" fontId="0" fillId="0" borderId="23" xfId="0" applyBorder="1"/>
    <xf numFmtId="0" fontId="0" fillId="0" borderId="24" xfId="0" applyBorder="1"/>
    <xf numFmtId="0" fontId="0" fillId="0" borderId="30" xfId="0" applyBorder="1" applyAlignment="1">
      <alignment horizontal="left"/>
    </xf>
    <xf numFmtId="0" fontId="0" fillId="0" borderId="31" xfId="0" applyBorder="1" applyAlignment="1">
      <alignment horizontal="left"/>
    </xf>
    <xf numFmtId="0" fontId="0" fillId="0" borderId="66" xfId="0" applyBorder="1"/>
    <xf numFmtId="0" fontId="0" fillId="0" borderId="59" xfId="0" applyBorder="1"/>
    <xf numFmtId="0" fontId="0" fillId="0" borderId="67" xfId="0" applyBorder="1"/>
    <xf numFmtId="0" fontId="0" fillId="0" borderId="65" xfId="0" applyBorder="1"/>
    <xf numFmtId="0" fontId="0" fillId="0" borderId="13" xfId="0" applyBorder="1"/>
    <xf numFmtId="0" fontId="0" fillId="0" borderId="68" xfId="0" applyBorder="1"/>
    <xf numFmtId="0" fontId="0" fillId="0" borderId="39" xfId="0" applyBorder="1"/>
    <xf numFmtId="0" fontId="0" fillId="0" borderId="42" xfId="0" applyBorder="1"/>
    <xf numFmtId="0" fontId="0" fillId="4" borderId="45" xfId="0" applyFill="1" applyBorder="1"/>
    <xf numFmtId="0" fontId="0" fillId="4" borderId="20" xfId="0" applyFill="1" applyBorder="1"/>
    <xf numFmtId="0" fontId="0" fillId="4" borderId="1" xfId="0" applyFill="1" applyBorder="1"/>
    <xf numFmtId="0" fontId="0" fillId="4" borderId="31" xfId="0" applyFill="1" applyBorder="1"/>
    <xf numFmtId="0" fontId="0" fillId="4" borderId="59" xfId="0" applyFill="1" applyBorder="1"/>
    <xf numFmtId="0" fontId="0" fillId="0" borderId="13" xfId="0" applyBorder="1" applyAlignment="1">
      <alignment horizontal="center"/>
    </xf>
    <xf numFmtId="0" fontId="0" fillId="4" borderId="24" xfId="0" applyFill="1" applyBorder="1"/>
    <xf numFmtId="0" fontId="0" fillId="4" borderId="43" xfId="0" applyFill="1" applyBorder="1"/>
    <xf numFmtId="0" fontId="0" fillId="4" borderId="23" xfId="0" applyFill="1" applyBorder="1"/>
    <xf numFmtId="0" fontId="0" fillId="4" borderId="22" xfId="0" applyFill="1" applyBorder="1"/>
    <xf numFmtId="0" fontId="6" fillId="0" borderId="0" xfId="0" applyFont="1"/>
    <xf numFmtId="0" fontId="0" fillId="2" borderId="0" xfId="0" applyFill="1" applyAlignment="1">
      <alignment horizontal="center"/>
    </xf>
    <xf numFmtId="0" fontId="0" fillId="0" borderId="8" xfId="0" applyBorder="1" applyAlignment="1">
      <alignment horizontal="center" vertical="center"/>
    </xf>
    <xf numFmtId="0" fontId="0" fillId="2" borderId="0" xfId="0" applyFill="1"/>
    <xf numFmtId="0" fontId="0" fillId="2" borderId="3" xfId="0" applyFill="1" applyBorder="1" applyAlignment="1">
      <alignment horizontal="center"/>
    </xf>
    <xf numFmtId="0" fontId="1" fillId="0" borderId="0" xfId="0" applyFont="1" applyAlignment="1">
      <alignment horizontal="center" vertical="center"/>
    </xf>
    <xf numFmtId="0" fontId="0" fillId="0" borderId="1" xfId="0" applyBorder="1" applyAlignment="1">
      <alignment horizontal="center"/>
    </xf>
    <xf numFmtId="0" fontId="0" fillId="0" borderId="20"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30" xfId="0" applyBorder="1" applyAlignment="1">
      <alignment horizontal="left"/>
    </xf>
    <xf numFmtId="0" fontId="0" fillId="0" borderId="31" xfId="0" applyBorder="1" applyAlignment="1">
      <alignment horizontal="left"/>
    </xf>
    <xf numFmtId="0" fontId="0" fillId="0" borderId="5" xfId="0" applyBorder="1" applyAlignment="1">
      <alignment horizontal="left"/>
    </xf>
    <xf numFmtId="0" fontId="0" fillId="0" borderId="18" xfId="0" applyBorder="1" applyAlignment="1">
      <alignment horizontal="left"/>
    </xf>
    <xf numFmtId="0" fontId="0" fillId="0" borderId="12" xfId="0" applyBorder="1" applyAlignment="1">
      <alignment horizontal="left"/>
    </xf>
    <xf numFmtId="0" fontId="0" fillId="0" borderId="1" xfId="0" applyBorder="1"/>
    <xf numFmtId="0" fontId="0" fillId="0" borderId="20" xfId="0" applyFill="1" applyBorder="1" applyAlignment="1">
      <alignment horizontal="center"/>
    </xf>
    <xf numFmtId="0" fontId="0" fillId="0" borderId="43" xfId="0" applyFill="1" applyBorder="1" applyAlignment="1">
      <alignment horizontal="center"/>
    </xf>
    <xf numFmtId="0" fontId="0" fillId="4" borderId="22" xfId="0" applyFill="1" applyBorder="1" applyAlignment="1">
      <alignment horizontal="center"/>
    </xf>
    <xf numFmtId="0" fontId="0" fillId="4" borderId="23" xfId="0" applyFill="1" applyBorder="1" applyAlignment="1">
      <alignment horizontal="center"/>
    </xf>
    <xf numFmtId="0" fontId="0" fillId="4" borderId="24" xfId="0" applyFill="1" applyBorder="1" applyAlignment="1">
      <alignment horizontal="center"/>
    </xf>
    <xf numFmtId="0" fontId="0" fillId="4" borderId="13" xfId="0" applyFill="1" applyBorder="1" applyAlignment="1">
      <alignment horizontal="center"/>
    </xf>
    <xf numFmtId="0" fontId="0" fillId="0" borderId="20" xfId="0" applyFill="1" applyBorder="1"/>
    <xf numFmtId="0" fontId="0" fillId="0" borderId="1" xfId="0" applyFill="1" applyBorder="1"/>
    <xf numFmtId="0" fontId="0" fillId="0" borderId="45" xfId="0" applyFill="1" applyBorder="1"/>
    <xf numFmtId="0" fontId="0" fillId="4" borderId="10" xfId="0" applyFill="1" applyBorder="1" applyAlignment="1">
      <alignment horizontal="center"/>
    </xf>
    <xf numFmtId="0" fontId="0" fillId="4" borderId="3" xfId="0" applyFill="1" applyBorder="1" applyAlignment="1">
      <alignment horizontal="center"/>
    </xf>
    <xf numFmtId="0" fontId="0" fillId="4" borderId="1" xfId="0" applyFill="1" applyBorder="1" applyAlignment="1">
      <alignment horizontal="center"/>
    </xf>
    <xf numFmtId="0" fontId="0" fillId="4" borderId="31" xfId="0" applyFill="1" applyBorder="1" applyAlignment="1">
      <alignment horizontal="center"/>
    </xf>
    <xf numFmtId="0" fontId="0" fillId="0" borderId="0" xfId="0" applyFill="1" applyBorder="1" applyAlignment="1">
      <alignment horizontal="center"/>
    </xf>
    <xf numFmtId="0" fontId="0" fillId="5" borderId="43" xfId="0" applyFill="1" applyBorder="1"/>
    <xf numFmtId="0" fontId="0" fillId="5" borderId="20" xfId="0" applyFill="1" applyBorder="1"/>
    <xf numFmtId="0" fontId="0" fillId="5" borderId="22" xfId="0" applyFill="1" applyBorder="1" applyAlignment="1">
      <alignment horizontal="center"/>
    </xf>
    <xf numFmtId="0" fontId="0" fillId="5" borderId="23" xfId="0" applyFill="1" applyBorder="1" applyAlignment="1">
      <alignment horizontal="center"/>
    </xf>
    <xf numFmtId="0" fontId="0" fillId="5" borderId="24" xfId="0" applyFill="1" applyBorder="1" applyAlignment="1">
      <alignment horizontal="center"/>
    </xf>
    <xf numFmtId="0" fontId="0" fillId="5" borderId="1" xfId="0" applyFill="1" applyBorder="1"/>
    <xf numFmtId="0" fontId="0" fillId="5" borderId="31" xfId="0" applyFill="1" applyBorder="1"/>
    <xf numFmtId="0" fontId="0" fillId="5" borderId="59" xfId="0" applyFill="1" applyBorder="1"/>
    <xf numFmtId="0" fontId="0" fillId="5" borderId="24" xfId="0" applyFill="1" applyBorder="1"/>
    <xf numFmtId="0" fontId="0" fillId="5" borderId="45" xfId="0" applyFill="1" applyBorder="1"/>
    <xf numFmtId="0" fontId="0" fillId="5" borderId="65" xfId="0" applyFill="1" applyBorder="1"/>
    <xf numFmtId="0" fontId="0" fillId="5" borderId="23" xfId="0" applyFill="1" applyBorder="1"/>
    <xf numFmtId="0" fontId="0" fillId="5" borderId="22" xfId="0" applyFill="1" applyBorder="1"/>
    <xf numFmtId="0" fontId="0" fillId="0" borderId="0" xfId="0" applyBorder="1"/>
    <xf numFmtId="0" fontId="0" fillId="0" borderId="20" xfId="0" applyBorder="1" applyAlignment="1">
      <alignment horizontal="center"/>
    </xf>
    <xf numFmtId="0" fontId="0" fillId="0" borderId="1" xfId="0" applyFill="1" applyBorder="1" applyAlignment="1">
      <alignment horizontal="center"/>
    </xf>
    <xf numFmtId="0" fontId="0" fillId="0" borderId="0" xfId="0" applyBorder="1" applyAlignment="1">
      <alignment horizontal="center"/>
    </xf>
    <xf numFmtId="0" fontId="0" fillId="0" borderId="1" xfId="0" applyBorder="1"/>
    <xf numFmtId="0" fontId="0" fillId="0" borderId="0" xfId="0" applyBorder="1" applyAlignment="1">
      <alignment horizontal="center" vertical="center"/>
    </xf>
    <xf numFmtId="0" fontId="0" fillId="0" borderId="0" xfId="0" applyBorder="1" applyAlignment="1">
      <alignment horizontal="left"/>
    </xf>
    <xf numFmtId="0" fontId="0" fillId="0" borderId="0" xfId="0" applyFill="1" applyBorder="1"/>
    <xf numFmtId="0" fontId="0" fillId="0" borderId="43" xfId="0" applyFill="1" applyBorder="1"/>
    <xf numFmtId="0" fontId="0" fillId="0" borderId="31" xfId="0" applyFill="1" applyBorder="1"/>
    <xf numFmtId="0" fontId="0" fillId="5" borderId="23" xfId="0" applyFill="1" applyBorder="1" applyAlignment="1">
      <alignment horizontal="center"/>
    </xf>
    <xf numFmtId="0" fontId="0" fillId="5" borderId="24" xfId="0" applyFill="1" applyBorder="1" applyAlignment="1">
      <alignment horizontal="center"/>
    </xf>
    <xf numFmtId="0" fontId="0" fillId="0" borderId="59" xfId="0" applyFill="1" applyBorder="1"/>
    <xf numFmtId="0" fontId="0" fillId="0" borderId="24" xfId="0" applyFill="1" applyBorder="1"/>
    <xf numFmtId="0" fontId="0" fillId="0" borderId="20"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30" xfId="0" applyBorder="1" applyAlignment="1">
      <alignment horizontal="left"/>
    </xf>
    <xf numFmtId="0" fontId="0" fillId="0" borderId="31" xfId="0" applyBorder="1" applyAlignment="1">
      <alignment horizontal="left"/>
    </xf>
    <xf numFmtId="0" fontId="0" fillId="0" borderId="5" xfId="0" applyBorder="1" applyAlignment="1">
      <alignment horizontal="left"/>
    </xf>
    <xf numFmtId="0" fontId="0" fillId="0" borderId="1" xfId="0" applyBorder="1" applyAlignment="1">
      <alignment horizontal="center"/>
    </xf>
    <xf numFmtId="0" fontId="0" fillId="0" borderId="1" xfId="0" applyFill="1" applyBorder="1" applyAlignment="1">
      <alignment horizontal="center"/>
    </xf>
    <xf numFmtId="0" fontId="0" fillId="3" borderId="23" xfId="0" applyFill="1" applyBorder="1" applyAlignment="1">
      <alignment horizontal="center"/>
    </xf>
    <xf numFmtId="0" fontId="0" fillId="3" borderId="1" xfId="0" applyFill="1" applyBorder="1" applyAlignment="1">
      <alignment horizontal="center"/>
    </xf>
    <xf numFmtId="0" fontId="0" fillId="3" borderId="22" xfId="0" applyFill="1" applyBorder="1" applyAlignment="1">
      <alignment horizontal="center"/>
    </xf>
    <xf numFmtId="0" fontId="0" fillId="0" borderId="18" xfId="0" applyBorder="1" applyAlignment="1">
      <alignment horizontal="left"/>
    </xf>
    <xf numFmtId="0" fontId="0" fillId="0" borderId="12" xfId="0" applyBorder="1" applyAlignment="1">
      <alignment horizontal="left"/>
    </xf>
    <xf numFmtId="0" fontId="0" fillId="6" borderId="22" xfId="0" applyFill="1" applyBorder="1" applyAlignment="1">
      <alignment horizontal="center"/>
    </xf>
    <xf numFmtId="0" fontId="0" fillId="6" borderId="23" xfId="0" applyFill="1" applyBorder="1" applyAlignment="1">
      <alignment horizontal="center"/>
    </xf>
    <xf numFmtId="0" fontId="0" fillId="6" borderId="24" xfId="0" applyFill="1" applyBorder="1" applyAlignment="1">
      <alignment horizontal="center"/>
    </xf>
    <xf numFmtId="0" fontId="0" fillId="6" borderId="1" xfId="0" applyFill="1" applyBorder="1"/>
    <xf numFmtId="0" fontId="0" fillId="6" borderId="59" xfId="0" applyFill="1" applyBorder="1"/>
    <xf numFmtId="0" fontId="0" fillId="6" borderId="13" xfId="0" applyFill="1" applyBorder="1" applyAlignment="1">
      <alignment horizontal="center"/>
    </xf>
    <xf numFmtId="0" fontId="0" fillId="6" borderId="24" xfId="0" applyFill="1" applyBorder="1"/>
    <xf numFmtId="0" fontId="0" fillId="6" borderId="14" xfId="0" applyFill="1" applyBorder="1" applyAlignment="1">
      <alignment horizontal="center"/>
    </xf>
    <xf numFmtId="0" fontId="0" fillId="6" borderId="1" xfId="0" applyFill="1" applyBorder="1" applyAlignment="1">
      <alignment horizontal="center"/>
    </xf>
    <xf numFmtId="0" fontId="0" fillId="6" borderId="46" xfId="0" applyFill="1" applyBorder="1" applyAlignment="1">
      <alignment horizontal="center"/>
    </xf>
    <xf numFmtId="0" fontId="0" fillId="0" borderId="22" xfId="0" applyFill="1" applyBorder="1"/>
    <xf numFmtId="0" fontId="0" fillId="0" borderId="20"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30" xfId="0" applyBorder="1" applyAlignment="1">
      <alignment horizontal="left"/>
    </xf>
    <xf numFmtId="0" fontId="0" fillId="0" borderId="31" xfId="0" applyBorder="1" applyAlignment="1">
      <alignment horizontal="left"/>
    </xf>
    <xf numFmtId="0" fontId="0" fillId="0" borderId="5" xfId="0" applyBorder="1" applyAlignment="1">
      <alignment horizontal="left"/>
    </xf>
    <xf numFmtId="0" fontId="0" fillId="0" borderId="0" xfId="0" applyBorder="1" applyAlignment="1">
      <alignment horizontal="center"/>
    </xf>
    <xf numFmtId="0" fontId="0" fillId="6" borderId="23" xfId="0" applyFill="1" applyBorder="1" applyAlignment="1">
      <alignment horizontal="center"/>
    </xf>
    <xf numFmtId="0" fontId="0" fillId="6" borderId="24" xfId="0" applyFill="1" applyBorder="1" applyAlignment="1">
      <alignment horizontal="center"/>
    </xf>
    <xf numFmtId="0" fontId="0" fillId="3" borderId="24" xfId="0" applyFill="1" applyBorder="1" applyAlignment="1">
      <alignment horizontal="center"/>
    </xf>
    <xf numFmtId="0" fontId="0" fillId="3" borderId="10" xfId="0" applyFill="1" applyBorder="1" applyAlignment="1">
      <alignment horizontal="center"/>
    </xf>
    <xf numFmtId="0" fontId="0" fillId="3" borderId="3" xfId="0" applyFill="1" applyBorder="1" applyAlignment="1">
      <alignment horizontal="center"/>
    </xf>
    <xf numFmtId="0" fontId="0" fillId="3" borderId="1" xfId="0" applyFill="1" applyBorder="1"/>
    <xf numFmtId="0" fontId="0" fillId="3" borderId="31" xfId="0" applyFill="1" applyBorder="1"/>
    <xf numFmtId="0" fontId="0" fillId="3" borderId="59" xfId="0" applyFill="1" applyBorder="1"/>
    <xf numFmtId="0" fontId="0" fillId="3" borderId="13" xfId="0" applyFill="1" applyBorder="1" applyAlignment="1">
      <alignment horizontal="center"/>
    </xf>
    <xf numFmtId="0" fontId="0" fillId="3" borderId="24" xfId="0" applyFill="1" applyBorder="1"/>
    <xf numFmtId="0" fontId="0" fillId="0" borderId="1" xfId="0" applyFill="1" applyBorder="1"/>
    <xf numFmtId="0" fontId="0" fillId="0" borderId="1" xfId="0" applyFill="1" applyBorder="1"/>
    <xf numFmtId="0" fontId="0" fillId="0" borderId="1" xfId="0" applyFill="1" applyBorder="1"/>
    <xf numFmtId="0" fontId="0" fillId="0" borderId="20"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30" xfId="0" applyBorder="1" applyAlignment="1">
      <alignment horizontal="left"/>
    </xf>
    <xf numFmtId="0" fontId="0" fillId="0" borderId="31" xfId="0" applyBorder="1" applyAlignment="1">
      <alignment horizontal="left"/>
    </xf>
    <xf numFmtId="0" fontId="0" fillId="0" borderId="5" xfId="0" applyBorder="1" applyAlignment="1">
      <alignment horizontal="left"/>
    </xf>
    <xf numFmtId="0" fontId="0" fillId="0" borderId="18" xfId="0" applyBorder="1" applyAlignment="1">
      <alignment horizontal="left"/>
    </xf>
    <xf numFmtId="0" fontId="0" fillId="0" borderId="12" xfId="0" applyBorder="1" applyAlignment="1">
      <alignment horizontal="left"/>
    </xf>
    <xf numFmtId="0" fontId="0" fillId="0" borderId="1" xfId="0" applyFill="1" applyBorder="1"/>
    <xf numFmtId="0" fontId="0" fillId="0" borderId="0" xfId="0" applyBorder="1" applyAlignment="1">
      <alignment vertical="center"/>
    </xf>
    <xf numFmtId="0" fontId="1" fillId="0" borderId="0" xfId="0" applyFont="1" applyBorder="1" applyAlignment="1">
      <alignment vertical="center"/>
    </xf>
    <xf numFmtId="0" fontId="0" fillId="0" borderId="0" xfId="0" applyFont="1" applyBorder="1" applyAlignment="1">
      <alignment vertical="center"/>
    </xf>
    <xf numFmtId="0" fontId="0" fillId="0" borderId="1" xfId="0" applyFill="1" applyBorder="1"/>
    <xf numFmtId="0" fontId="0" fillId="7" borderId="22" xfId="0" applyFill="1" applyBorder="1" applyAlignment="1">
      <alignment horizontal="center"/>
    </xf>
    <xf numFmtId="0" fontId="0" fillId="7" borderId="23" xfId="0" applyFill="1" applyBorder="1" applyAlignment="1">
      <alignment horizontal="center"/>
    </xf>
    <xf numFmtId="0" fontId="0" fillId="7" borderId="24" xfId="0" applyFill="1" applyBorder="1" applyAlignment="1">
      <alignment horizontal="center"/>
    </xf>
    <xf numFmtId="0" fontId="0" fillId="2" borderId="1" xfId="0" applyFill="1" applyBorder="1" applyAlignment="1">
      <alignment horizontal="left"/>
    </xf>
    <xf numFmtId="0" fontId="0" fillId="2" borderId="1" xfId="0" applyFill="1" applyBorder="1" applyAlignment="1">
      <alignment horizontal="center"/>
    </xf>
    <xf numFmtId="0" fontId="0" fillId="0" borderId="1" xfId="0" applyFill="1" applyBorder="1"/>
    <xf numFmtId="0" fontId="0" fillId="2" borderId="20" xfId="0" applyFill="1" applyBorder="1"/>
    <xf numFmtId="0" fontId="0" fillId="2" borderId="22" xfId="0" applyFill="1" applyBorder="1"/>
    <xf numFmtId="0" fontId="0" fillId="2" borderId="45" xfId="0" applyFill="1" applyBorder="1"/>
    <xf numFmtId="0" fontId="0" fillId="2" borderId="0" xfId="0" applyFill="1" applyBorder="1"/>
    <xf numFmtId="0" fontId="0" fillId="2" borderId="30" xfId="0" applyFill="1" applyBorder="1"/>
    <xf numFmtId="0" fontId="0" fillId="2" borderId="43" xfId="0" applyFill="1" applyBorder="1"/>
    <xf numFmtId="0" fontId="0" fillId="2" borderId="66" xfId="0" applyFill="1" applyBorder="1"/>
    <xf numFmtId="0" fontId="0" fillId="8" borderId="1" xfId="0" applyFill="1" applyBorder="1"/>
    <xf numFmtId="0" fontId="0" fillId="0" borderId="1" xfId="0" applyFill="1" applyBorder="1"/>
    <xf numFmtId="0" fontId="0" fillId="7" borderId="13" xfId="0" applyFill="1" applyBorder="1" applyAlignment="1">
      <alignment horizontal="center"/>
    </xf>
    <xf numFmtId="0" fontId="0" fillId="7" borderId="1" xfId="0" applyFill="1" applyBorder="1"/>
    <xf numFmtId="0" fontId="0" fillId="2" borderId="13" xfId="0" applyFill="1" applyBorder="1" applyAlignment="1">
      <alignment horizontal="center"/>
    </xf>
    <xf numFmtId="0" fontId="0" fillId="7" borderId="24" xfId="0" applyFill="1" applyBorder="1"/>
    <xf numFmtId="0" fontId="0" fillId="7" borderId="31" xfId="0" applyFill="1" applyBorder="1"/>
    <xf numFmtId="0" fontId="0" fillId="7" borderId="23" xfId="0" applyFill="1" applyBorder="1"/>
    <xf numFmtId="0" fontId="1" fillId="2" borderId="0" xfId="0" applyFont="1" applyFill="1" applyBorder="1" applyAlignment="1">
      <alignment vertical="center" wrapText="1"/>
    </xf>
    <xf numFmtId="0" fontId="0" fillId="0" borderId="0" xfId="0" applyFill="1" applyBorder="1" applyAlignment="1">
      <alignment horizontal="center"/>
    </xf>
    <xf numFmtId="0" fontId="0" fillId="0" borderId="1" xfId="0" applyFill="1" applyBorder="1"/>
    <xf numFmtId="0" fontId="0" fillId="0" borderId="0" xfId="0" applyFill="1" applyBorder="1"/>
    <xf numFmtId="0" fontId="0" fillId="0" borderId="1" xfId="0" applyFill="1" applyBorder="1" applyAlignment="1">
      <alignment horizontal="center"/>
    </xf>
    <xf numFmtId="0" fontId="4" fillId="0" borderId="0" xfId="1" applyBorder="1" applyAlignment="1">
      <alignment horizontal="center" vertical="center"/>
    </xf>
    <xf numFmtId="0" fontId="2" fillId="0" borderId="0" xfId="0" applyFont="1" applyAlignment="1">
      <alignment horizontal="center" vertical="center"/>
    </xf>
    <xf numFmtId="0" fontId="0" fillId="0" borderId="1" xfId="0" applyFill="1" applyBorder="1"/>
    <xf numFmtId="0" fontId="4" fillId="0" borderId="0" xfId="1" applyBorder="1" applyAlignment="1">
      <alignment horizontal="center" vertical="center"/>
    </xf>
    <xf numFmtId="0" fontId="0" fillId="0" borderId="0" xfId="0" applyBorder="1" applyAlignment="1">
      <alignment horizontal="center" vertical="center"/>
    </xf>
    <xf numFmtId="0" fontId="0" fillId="3" borderId="31" xfId="0" applyFill="1" applyBorder="1" applyAlignment="1">
      <alignment horizontal="center"/>
    </xf>
    <xf numFmtId="0" fontId="0" fillId="0" borderId="50" xfId="0" applyBorder="1"/>
    <xf numFmtId="0" fontId="0" fillId="0" borderId="28" xfId="0" applyBorder="1"/>
    <xf numFmtId="0" fontId="0" fillId="3" borderId="45" xfId="0" applyFill="1" applyBorder="1"/>
    <xf numFmtId="0" fontId="0" fillId="0" borderId="46" xfId="0" applyFill="1" applyBorder="1" applyAlignment="1">
      <alignment horizontal="center"/>
    </xf>
    <xf numFmtId="0" fontId="0" fillId="3" borderId="22" xfId="0" applyFill="1" applyBorder="1"/>
    <xf numFmtId="0" fontId="0" fillId="0" borderId="23" xfId="0" applyFill="1" applyBorder="1" applyAlignment="1">
      <alignment horizontal="center"/>
    </xf>
    <xf numFmtId="0" fontId="3"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vertical="center"/>
    </xf>
    <xf numFmtId="0" fontId="0" fillId="2" borderId="0" xfId="0" applyFill="1" applyBorder="1" applyAlignment="1"/>
    <xf numFmtId="0" fontId="2" fillId="2" borderId="0" xfId="0" applyFont="1" applyFill="1" applyBorder="1" applyAlignment="1">
      <alignment vertical="center"/>
    </xf>
    <xf numFmtId="0" fontId="3" fillId="2" borderId="0" xfId="0" applyFont="1" applyFill="1" applyBorder="1" applyAlignment="1">
      <alignment vertical="center"/>
    </xf>
    <xf numFmtId="0" fontId="0" fillId="0" borderId="48" xfId="0" applyBorder="1" applyAlignment="1"/>
    <xf numFmtId="0" fontId="0" fillId="0" borderId="41" xfId="0" applyBorder="1" applyAlignment="1"/>
    <xf numFmtId="0" fontId="0" fillId="0" borderId="40" xfId="0" applyBorder="1" applyAlignment="1"/>
    <xf numFmtId="0" fontId="0" fillId="0" borderId="20"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51" xfId="0" applyBorder="1" applyAlignment="1">
      <alignment horizontal="center"/>
    </xf>
    <xf numFmtId="0" fontId="0" fillId="0" borderId="4" xfId="0" applyBorder="1" applyAlignment="1">
      <alignment horizontal="center"/>
    </xf>
    <xf numFmtId="0" fontId="0" fillId="0" borderId="25" xfId="0" applyBorder="1" applyAlignment="1">
      <alignment horizontal="center"/>
    </xf>
    <xf numFmtId="0" fontId="0" fillId="0" borderId="60" xfId="0" applyBorder="1" applyAlignment="1">
      <alignment horizontal="center" vertical="center"/>
    </xf>
    <xf numFmtId="0" fontId="0" fillId="0" borderId="62" xfId="0" applyBorder="1" applyAlignment="1">
      <alignment horizontal="center" vertical="center"/>
    </xf>
    <xf numFmtId="0" fontId="0" fillId="0" borderId="63" xfId="0" applyBorder="1" applyAlignment="1">
      <alignment horizontal="center" vertical="center"/>
    </xf>
    <xf numFmtId="0" fontId="0" fillId="0" borderId="55" xfId="0" applyBorder="1" applyAlignment="1">
      <alignment horizontal="left"/>
    </xf>
    <xf numFmtId="0" fontId="0" fillId="0" borderId="56"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69" xfId="0" applyBorder="1" applyAlignment="1">
      <alignment horizontal="left"/>
    </xf>
    <xf numFmtId="0" fontId="0" fillId="0" borderId="11" xfId="0" applyBorder="1" applyAlignment="1">
      <alignment horizontal="left"/>
    </xf>
    <xf numFmtId="0" fontId="0" fillId="0" borderId="32" xfId="0" applyBorder="1" applyAlignment="1">
      <alignment horizontal="left"/>
    </xf>
    <xf numFmtId="0" fontId="0" fillId="0" borderId="6" xfId="0" applyBorder="1" applyAlignment="1">
      <alignment horizontal="center"/>
    </xf>
    <xf numFmtId="0" fontId="0" fillId="0" borderId="31" xfId="0" applyBorder="1" applyAlignment="1">
      <alignment horizontal="center"/>
    </xf>
    <xf numFmtId="0" fontId="0" fillId="0" borderId="58" xfId="0" applyBorder="1" applyAlignment="1">
      <alignment horizontal="center"/>
    </xf>
    <xf numFmtId="0" fontId="0" fillId="0" borderId="22" xfId="0" applyBorder="1" applyAlignment="1">
      <alignment horizontal="left"/>
    </xf>
    <xf numFmtId="0" fontId="0" fillId="0" borderId="23" xfId="0" applyBorder="1" applyAlignment="1">
      <alignment horizontal="left"/>
    </xf>
    <xf numFmtId="0" fontId="0" fillId="0" borderId="24" xfId="0" applyBorder="1" applyAlignment="1">
      <alignment horizontal="left"/>
    </xf>
    <xf numFmtId="0" fontId="0" fillId="0" borderId="28"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66" xfId="0" applyBorder="1" applyAlignment="1">
      <alignment horizontal="left"/>
    </xf>
    <xf numFmtId="0" fontId="0" fillId="0" borderId="59" xfId="0" applyBorder="1" applyAlignment="1">
      <alignment horizontal="left"/>
    </xf>
    <xf numFmtId="0" fontId="0" fillId="0" borderId="48" xfId="0" applyBorder="1" applyAlignment="1">
      <alignment horizontal="left"/>
    </xf>
    <xf numFmtId="0" fontId="0" fillId="0" borderId="43" xfId="0" applyBorder="1" applyAlignment="1">
      <alignment horizontal="left"/>
    </xf>
    <xf numFmtId="0" fontId="0" fillId="0" borderId="14" xfId="0" applyBorder="1" applyAlignment="1">
      <alignment horizontal="left"/>
    </xf>
    <xf numFmtId="0" fontId="0" fillId="0" borderId="44" xfId="0" applyBorder="1" applyAlignment="1">
      <alignment horizontal="left"/>
    </xf>
    <xf numFmtId="0" fontId="0" fillId="0" borderId="10" xfId="0" applyBorder="1" applyAlignment="1">
      <alignment horizontal="center"/>
    </xf>
    <xf numFmtId="0" fontId="0" fillId="0" borderId="14" xfId="0" applyBorder="1" applyAlignment="1">
      <alignment horizontal="center"/>
    </xf>
    <xf numFmtId="0" fontId="0" fillId="0" borderId="44" xfId="0" applyBorder="1" applyAlignment="1">
      <alignment horizontal="center"/>
    </xf>
    <xf numFmtId="0" fontId="0" fillId="0" borderId="51" xfId="0" applyBorder="1" applyAlignment="1">
      <alignment horizontal="left"/>
    </xf>
    <xf numFmtId="0" fontId="0" fillId="0" borderId="4" xfId="0" applyBorder="1" applyAlignment="1">
      <alignment horizontal="left"/>
    </xf>
    <xf numFmtId="0" fontId="0" fillId="0" borderId="25" xfId="0" applyBorder="1" applyAlignment="1">
      <alignment horizontal="left"/>
    </xf>
    <xf numFmtId="0" fontId="1" fillId="4" borderId="45" xfId="0" applyFont="1" applyFill="1" applyBorder="1" applyAlignment="1">
      <alignment horizontal="center" vertical="center"/>
    </xf>
    <xf numFmtId="0" fontId="1" fillId="4" borderId="46" xfId="0" applyFont="1" applyFill="1" applyBorder="1" applyAlignment="1">
      <alignment horizontal="center" vertical="center"/>
    </xf>
    <xf numFmtId="0" fontId="1" fillId="4" borderId="61" xfId="0" applyFont="1" applyFill="1" applyBorder="1" applyAlignment="1">
      <alignment horizontal="center" vertical="center"/>
    </xf>
    <xf numFmtId="0" fontId="1" fillId="4" borderId="20"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47" xfId="0" applyFont="1" applyFill="1" applyBorder="1" applyAlignment="1">
      <alignment horizontal="center" vertical="center"/>
    </xf>
    <xf numFmtId="0" fontId="0" fillId="4" borderId="50" xfId="0" applyFill="1" applyBorder="1" applyAlignment="1">
      <alignment horizontal="center" vertical="center"/>
    </xf>
    <xf numFmtId="0" fontId="0" fillId="4" borderId="46" xfId="0" applyFill="1" applyBorder="1" applyAlignment="1">
      <alignment horizontal="center" vertical="center"/>
    </xf>
    <xf numFmtId="0" fontId="0" fillId="4" borderId="47" xfId="0" applyFill="1" applyBorder="1" applyAlignment="1">
      <alignment horizontal="center" vertical="center"/>
    </xf>
    <xf numFmtId="0" fontId="0" fillId="4" borderId="3" xfId="0" applyFill="1" applyBorder="1" applyAlignment="1">
      <alignment horizontal="center" vertical="center"/>
    </xf>
    <xf numFmtId="0" fontId="0" fillId="4" borderId="1" xfId="0" applyFill="1" applyBorder="1" applyAlignment="1">
      <alignment horizontal="center" vertical="center"/>
    </xf>
    <xf numFmtId="0" fontId="0" fillId="4" borderId="21" xfId="0" applyFill="1" applyBorder="1" applyAlignment="1">
      <alignment horizontal="center" vertical="center"/>
    </xf>
    <xf numFmtId="0" fontId="5" fillId="4" borderId="20" xfId="0" applyFont="1" applyFill="1" applyBorder="1" applyAlignment="1">
      <alignment horizontal="center" vertical="center"/>
    </xf>
    <xf numFmtId="0" fontId="5" fillId="4" borderId="1" xfId="0" applyFont="1" applyFill="1" applyBorder="1" applyAlignment="1">
      <alignment horizontal="center" vertical="center"/>
    </xf>
    <xf numFmtId="0" fontId="5" fillId="4" borderId="21" xfId="0" applyFont="1" applyFill="1" applyBorder="1" applyAlignment="1">
      <alignment horizontal="center" vertical="center"/>
    </xf>
    <xf numFmtId="0" fontId="1" fillId="4" borderId="22" xfId="0" applyFont="1" applyFill="1" applyBorder="1" applyAlignment="1">
      <alignment horizontal="center"/>
    </xf>
    <xf numFmtId="0" fontId="1" fillId="4" borderId="23" xfId="0" applyFont="1" applyFill="1" applyBorder="1" applyAlignment="1">
      <alignment horizontal="center"/>
    </xf>
    <xf numFmtId="0" fontId="1" fillId="4" borderId="26" xfId="0" applyFont="1" applyFill="1" applyBorder="1" applyAlignment="1">
      <alignment horizontal="center"/>
    </xf>
    <xf numFmtId="0" fontId="0" fillId="4" borderId="28" xfId="0" applyFill="1" applyBorder="1" applyAlignment="1">
      <alignment horizontal="center"/>
    </xf>
    <xf numFmtId="0" fontId="0" fillId="4" borderId="23" xfId="0" applyFill="1" applyBorder="1" applyAlignment="1">
      <alignment horizontal="center"/>
    </xf>
    <xf numFmtId="0" fontId="0" fillId="4" borderId="24" xfId="0" applyFill="1" applyBorder="1" applyAlignment="1">
      <alignment horizontal="center"/>
    </xf>
    <xf numFmtId="0" fontId="0" fillId="0" borderId="45" xfId="0" applyBorder="1" applyAlignment="1">
      <alignment horizontal="left"/>
    </xf>
    <xf numFmtId="0" fontId="0" fillId="0" borderId="46" xfId="0" applyBorder="1" applyAlignment="1">
      <alignment horizontal="left"/>
    </xf>
    <xf numFmtId="0" fontId="0" fillId="0" borderId="61" xfId="0" applyBorder="1" applyAlignment="1">
      <alignment horizontal="left"/>
    </xf>
    <xf numFmtId="0" fontId="0" fillId="0" borderId="30" xfId="0" applyBorder="1" applyAlignment="1">
      <alignment horizontal="left"/>
    </xf>
    <xf numFmtId="0" fontId="0" fillId="0" borderId="31" xfId="0" applyBorder="1" applyAlignment="1">
      <alignment horizontal="left"/>
    </xf>
    <xf numFmtId="0" fontId="0" fillId="0" borderId="5" xfId="0" applyBorder="1" applyAlignment="1">
      <alignment horizontal="left"/>
    </xf>
    <xf numFmtId="0" fontId="0" fillId="0" borderId="26" xfId="0" applyBorder="1" applyAlignment="1">
      <alignment horizontal="left"/>
    </xf>
    <xf numFmtId="0" fontId="7" fillId="0" borderId="51" xfId="0" applyFont="1" applyBorder="1" applyAlignment="1">
      <alignment horizontal="left"/>
    </xf>
    <xf numFmtId="0" fontId="7" fillId="0" borderId="4" xfId="0" applyFont="1" applyBorder="1" applyAlignment="1">
      <alignment horizontal="left"/>
    </xf>
    <xf numFmtId="0" fontId="7" fillId="0" borderId="25" xfId="0" applyFont="1" applyBorder="1" applyAlignment="1">
      <alignment horizontal="left"/>
    </xf>
    <xf numFmtId="0" fontId="0" fillId="0" borderId="9" xfId="0" applyBorder="1" applyAlignment="1">
      <alignment horizontal="left"/>
    </xf>
    <xf numFmtId="0" fontId="0" fillId="0" borderId="3" xfId="0" applyBorder="1" applyAlignment="1">
      <alignment horizontal="center"/>
    </xf>
    <xf numFmtId="0" fontId="0" fillId="0" borderId="1" xfId="0" applyBorder="1" applyAlignment="1">
      <alignment horizontal="center"/>
    </xf>
    <xf numFmtId="0" fontId="0" fillId="0" borderId="21" xfId="0" applyBorder="1" applyAlignment="1">
      <alignment horizontal="center"/>
    </xf>
    <xf numFmtId="0" fontId="0" fillId="0" borderId="51" xfId="0" applyFill="1" applyBorder="1" applyAlignment="1">
      <alignment horizontal="center"/>
    </xf>
    <xf numFmtId="0" fontId="0" fillId="0" borderId="4" xfId="0" applyFill="1" applyBorder="1" applyAlignment="1">
      <alignment horizontal="center"/>
    </xf>
    <xf numFmtId="0" fontId="0" fillId="0" borderId="25" xfId="0" applyFill="1" applyBorder="1" applyAlignment="1">
      <alignment horizontal="center"/>
    </xf>
    <xf numFmtId="0" fontId="1" fillId="4" borderId="50"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28" xfId="0" applyFont="1" applyFill="1"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33" xfId="0" applyBorder="1" applyAlignment="1">
      <alignment horizontal="center"/>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10" xfId="0" applyBorder="1" applyAlignment="1">
      <alignment horizontal="left"/>
    </xf>
    <xf numFmtId="0" fontId="0" fillId="0" borderId="64" xfId="0" applyBorder="1" applyAlignment="1">
      <alignment horizontal="center"/>
    </xf>
    <xf numFmtId="0" fontId="0" fillId="0" borderId="59" xfId="0" applyBorder="1" applyAlignment="1">
      <alignment horizontal="center"/>
    </xf>
    <xf numFmtId="0" fontId="0" fillId="0" borderId="67" xfId="0" applyBorder="1" applyAlignment="1">
      <alignment horizontal="center"/>
    </xf>
    <xf numFmtId="0" fontId="1" fillId="0" borderId="15" xfId="0" applyFont="1" applyBorder="1" applyAlignment="1">
      <alignment horizontal="center" vertical="center" wrapText="1"/>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1" fillId="0" borderId="42" xfId="0" applyFont="1" applyBorder="1" applyAlignment="1">
      <alignment horizontal="center" vertical="center"/>
    </xf>
    <xf numFmtId="0" fontId="0" fillId="0" borderId="52" xfId="0" applyBorder="1" applyAlignment="1">
      <alignment horizontal="center"/>
    </xf>
    <xf numFmtId="0" fontId="0" fillId="0" borderId="53" xfId="0" applyBorder="1" applyAlignment="1">
      <alignment horizontal="center"/>
    </xf>
    <xf numFmtId="0" fontId="0" fillId="0" borderId="54" xfId="0" applyBorder="1" applyAlignment="1">
      <alignment horizontal="center"/>
    </xf>
    <xf numFmtId="0" fontId="0" fillId="0" borderId="51" xfId="0" applyBorder="1" applyAlignment="1">
      <alignment horizontal="left" wrapText="1"/>
    </xf>
    <xf numFmtId="0" fontId="0" fillId="0" borderId="4" xfId="0" applyBorder="1" applyAlignment="1">
      <alignment horizontal="left" wrapText="1"/>
    </xf>
    <xf numFmtId="0" fontId="0" fillId="0" borderId="25" xfId="0" applyBorder="1" applyAlignment="1">
      <alignment horizontal="left"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0" fillId="0" borderId="1" xfId="0" applyBorder="1" applyAlignment="1">
      <alignment horizontal="center" vertical="center"/>
    </xf>
    <xf numFmtId="0" fontId="0" fillId="0" borderId="14" xfId="0" applyBorder="1" applyAlignment="1">
      <alignment horizontal="center" vertical="center"/>
    </xf>
    <xf numFmtId="0" fontId="0" fillId="0" borderId="44" xfId="0" applyBorder="1" applyAlignment="1">
      <alignment horizontal="center" vertical="center"/>
    </xf>
    <xf numFmtId="0" fontId="2" fillId="0" borderId="1" xfId="0" applyFont="1" applyBorder="1" applyAlignment="1">
      <alignment horizontal="center" vertical="center" wrapText="1"/>
    </xf>
    <xf numFmtId="0" fontId="0" fillId="0" borderId="2" xfId="0" applyFill="1" applyBorder="1" applyAlignment="1">
      <alignment horizontal="left"/>
    </xf>
    <xf numFmtId="0" fontId="0" fillId="0" borderId="4" xfId="0" applyFill="1" applyBorder="1" applyAlignment="1">
      <alignment horizontal="left"/>
    </xf>
    <xf numFmtId="0" fontId="0" fillId="0" borderId="3" xfId="0" applyFill="1" applyBorder="1" applyAlignment="1">
      <alignment horizontal="left"/>
    </xf>
    <xf numFmtId="0" fontId="0" fillId="0" borderId="2" xfId="0" applyFill="1" applyBorder="1" applyAlignment="1">
      <alignment horizontal="center"/>
    </xf>
    <xf numFmtId="0" fontId="1" fillId="0" borderId="2" xfId="0" applyFont="1" applyFill="1" applyBorder="1" applyAlignment="1">
      <alignment horizontal="left"/>
    </xf>
    <xf numFmtId="0" fontId="1" fillId="0" borderId="4" xfId="0" applyFont="1" applyFill="1" applyBorder="1" applyAlignment="1">
      <alignment horizontal="left"/>
    </xf>
    <xf numFmtId="0" fontId="1" fillId="0" borderId="3" xfId="0" applyFont="1" applyFill="1" applyBorder="1" applyAlignment="1">
      <alignment horizontal="left"/>
    </xf>
    <xf numFmtId="0" fontId="0" fillId="0" borderId="1" xfId="0" applyFill="1" applyBorder="1" applyAlignment="1">
      <alignment horizontal="left"/>
    </xf>
    <xf numFmtId="0" fontId="0" fillId="0" borderId="1" xfId="0" applyFill="1" applyBorder="1" applyAlignment="1">
      <alignment horizontal="center"/>
    </xf>
    <xf numFmtId="0" fontId="0" fillId="0" borderId="5" xfId="0" applyFill="1" applyBorder="1" applyAlignment="1">
      <alignment horizontal="left"/>
    </xf>
    <xf numFmtId="0" fontId="0" fillId="0" borderId="11" xfId="0" applyFill="1" applyBorder="1" applyAlignment="1">
      <alignment horizontal="left"/>
    </xf>
    <xf numFmtId="0" fontId="0" fillId="0" borderId="6" xfId="0" applyFill="1" applyBorder="1" applyAlignment="1">
      <alignment horizontal="left"/>
    </xf>
    <xf numFmtId="0" fontId="0" fillId="0" borderId="5" xfId="0" applyFill="1" applyBorder="1" applyAlignment="1">
      <alignment horizontal="center"/>
    </xf>
    <xf numFmtId="0" fontId="0" fillId="0" borderId="32" xfId="0" applyFill="1" applyBorder="1" applyAlignment="1">
      <alignment horizontal="center"/>
    </xf>
    <xf numFmtId="0" fontId="0" fillId="0" borderId="0" xfId="0" applyFill="1" applyBorder="1" applyAlignment="1">
      <alignment horizontal="left"/>
    </xf>
    <xf numFmtId="0" fontId="0" fillId="0" borderId="0" xfId="0" applyFill="1" applyBorder="1" applyAlignment="1">
      <alignment horizontal="center"/>
    </xf>
    <xf numFmtId="0" fontId="1" fillId="0" borderId="0" xfId="0" applyFont="1" applyFill="1" applyBorder="1" applyAlignment="1">
      <alignment horizontal="left"/>
    </xf>
    <xf numFmtId="0" fontId="0" fillId="0" borderId="3" xfId="0" applyFill="1" applyBorder="1" applyAlignment="1">
      <alignment horizontal="center"/>
    </xf>
    <xf numFmtId="0" fontId="1" fillId="0" borderId="1" xfId="0" applyFont="1" applyFill="1" applyBorder="1" applyAlignment="1">
      <alignment horizontal="left"/>
    </xf>
    <xf numFmtId="0" fontId="4" fillId="0" borderId="0" xfId="1" applyBorder="1" applyAlignment="1">
      <alignment horizontal="center"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40" xfId="0" applyFont="1" applyBorder="1" applyAlignment="1">
      <alignment horizontal="left" vertical="center"/>
    </xf>
    <xf numFmtId="0" fontId="1" fillId="0" borderId="41" xfId="0" applyFont="1" applyBorder="1" applyAlignment="1">
      <alignment horizontal="left" vertical="center"/>
    </xf>
    <xf numFmtId="0" fontId="0" fillId="0" borderId="41" xfId="0" applyBorder="1" applyAlignment="1">
      <alignment horizontal="center"/>
    </xf>
    <xf numFmtId="0" fontId="0" fillId="0" borderId="2" xfId="0" applyBorder="1" applyAlignment="1">
      <alignment horizont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1" xfId="0" applyFont="1" applyBorder="1" applyAlignment="1">
      <alignment horizontal="center" vertical="center"/>
    </xf>
    <xf numFmtId="0" fontId="2" fillId="0" borderId="21" xfId="0" applyFont="1"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11" xfId="0" applyBorder="1" applyAlignment="1">
      <alignment horizontal="center"/>
    </xf>
    <xf numFmtId="0" fontId="0" fillId="0" borderId="0" xfId="0" applyAlignment="1">
      <alignment horizontal="center"/>
    </xf>
    <xf numFmtId="0" fontId="0" fillId="0" borderId="0" xfId="0" applyBorder="1" applyAlignment="1">
      <alignment horizontal="center"/>
    </xf>
    <xf numFmtId="0" fontId="0" fillId="0" borderId="15" xfId="0" applyBorder="1" applyAlignment="1">
      <alignment horizontal="center"/>
    </xf>
    <xf numFmtId="0" fontId="0" fillId="0" borderId="38" xfId="0" applyBorder="1" applyAlignment="1">
      <alignment horizontal="center"/>
    </xf>
    <xf numFmtId="0" fontId="0" fillId="0" borderId="21" xfId="0" applyFill="1" applyBorder="1" applyAlignment="1">
      <alignment horizontal="center"/>
    </xf>
    <xf numFmtId="0" fontId="0" fillId="0" borderId="2" xfId="0" applyFont="1" applyFill="1" applyBorder="1" applyAlignment="1">
      <alignment horizontal="left"/>
    </xf>
    <xf numFmtId="0" fontId="0" fillId="0" borderId="4" xfId="0" applyFont="1" applyFill="1" applyBorder="1" applyAlignment="1">
      <alignment horizontal="left"/>
    </xf>
    <xf numFmtId="0" fontId="0" fillId="0" borderId="3" xfId="0" applyFont="1" applyFill="1" applyBorder="1" applyAlignment="1">
      <alignment horizontal="left"/>
    </xf>
    <xf numFmtId="0" fontId="0" fillId="0" borderId="22" xfId="0" applyBorder="1" applyAlignment="1">
      <alignment horizontal="center"/>
    </xf>
    <xf numFmtId="0" fontId="1" fillId="0" borderId="23" xfId="0" applyFont="1" applyBorder="1" applyAlignment="1">
      <alignment horizontal="center"/>
    </xf>
    <xf numFmtId="0" fontId="1" fillId="0" borderId="24" xfId="0" applyFont="1" applyBorder="1" applyAlignment="1">
      <alignment horizontal="center"/>
    </xf>
    <xf numFmtId="0" fontId="1" fillId="0" borderId="45" xfId="0" applyFont="1" applyBorder="1" applyAlignment="1">
      <alignment horizontal="left" vertical="center"/>
    </xf>
    <xf numFmtId="0" fontId="1" fillId="0" borderId="46" xfId="0" applyFont="1" applyBorder="1" applyAlignment="1">
      <alignment horizontal="left" vertical="center"/>
    </xf>
    <xf numFmtId="0" fontId="1" fillId="0" borderId="22" xfId="0" applyFont="1" applyBorder="1" applyAlignment="1">
      <alignment horizontal="left" vertical="center"/>
    </xf>
    <xf numFmtId="0" fontId="1" fillId="0" borderId="23" xfId="0" applyFont="1" applyBorder="1" applyAlignment="1">
      <alignment horizontal="left" vertical="center"/>
    </xf>
    <xf numFmtId="0" fontId="1" fillId="0" borderId="50" xfId="0" applyFont="1" applyBorder="1" applyAlignment="1">
      <alignment horizontal="center" vertical="center"/>
    </xf>
    <xf numFmtId="0" fontId="1" fillId="0" borderId="47" xfId="0" applyFont="1" applyBorder="1" applyAlignment="1">
      <alignment horizontal="center" vertical="center"/>
    </xf>
    <xf numFmtId="0" fontId="1" fillId="0" borderId="28" xfId="0" applyFont="1" applyBorder="1" applyAlignment="1">
      <alignment horizontal="center" vertical="center"/>
    </xf>
    <xf numFmtId="0" fontId="1" fillId="0" borderId="24" xfId="0" applyFont="1" applyBorder="1" applyAlignment="1">
      <alignment horizontal="center" vertical="center"/>
    </xf>
    <xf numFmtId="0" fontId="2" fillId="0" borderId="15" xfId="0" applyFont="1" applyBorder="1" applyAlignment="1">
      <alignment horizontal="center" vertical="center"/>
    </xf>
    <xf numFmtId="0" fontId="2" fillId="0" borderId="38" xfId="0" applyFont="1" applyBorder="1" applyAlignment="1">
      <alignment horizontal="center" vertical="center"/>
    </xf>
    <xf numFmtId="0" fontId="2" fillId="0" borderId="0" xfId="0" applyFont="1" applyAlignment="1">
      <alignment horizontal="center" vertical="center"/>
    </xf>
    <xf numFmtId="0" fontId="2" fillId="0" borderId="39" xfId="0" applyFont="1" applyBorder="1" applyAlignment="1">
      <alignment horizontal="center" vertical="center"/>
    </xf>
    <xf numFmtId="0" fontId="3" fillId="0" borderId="38" xfId="0" applyFont="1" applyBorder="1" applyAlignment="1">
      <alignment horizontal="center" vertical="center"/>
    </xf>
    <xf numFmtId="0" fontId="3" fillId="0" borderId="0" xfId="0" applyFont="1" applyAlignment="1">
      <alignment horizontal="center" vertical="center"/>
    </xf>
    <xf numFmtId="0" fontId="3" fillId="0" borderId="39"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1" fillId="2" borderId="2" xfId="0" applyFont="1" applyFill="1" applyBorder="1" applyAlignment="1">
      <alignment horizontal="left"/>
    </xf>
    <xf numFmtId="0" fontId="1" fillId="2" borderId="4" xfId="0" applyFont="1" applyFill="1" applyBorder="1" applyAlignment="1">
      <alignment horizontal="left"/>
    </xf>
    <xf numFmtId="0" fontId="1" fillId="2" borderId="3" xfId="0" applyFont="1" applyFill="1" applyBorder="1" applyAlignment="1">
      <alignment horizontal="left"/>
    </xf>
    <xf numFmtId="0" fontId="0" fillId="2" borderId="2" xfId="0" applyFill="1" applyBorder="1" applyAlignment="1">
      <alignment horizontal="center"/>
    </xf>
    <xf numFmtId="0" fontId="0" fillId="2" borderId="25" xfId="0" applyFill="1" applyBorder="1" applyAlignment="1">
      <alignment horizontal="center"/>
    </xf>
    <xf numFmtId="0" fontId="0" fillId="2" borderId="1" xfId="0" applyFill="1" applyBorder="1" applyAlignment="1">
      <alignment horizontal="left"/>
    </xf>
    <xf numFmtId="0" fontId="0" fillId="2" borderId="1" xfId="0" applyFill="1" applyBorder="1" applyAlignment="1">
      <alignment horizontal="center"/>
    </xf>
    <xf numFmtId="0" fontId="0" fillId="2" borderId="21" xfId="0" applyFill="1" applyBorder="1" applyAlignment="1">
      <alignment horizontal="center"/>
    </xf>
    <xf numFmtId="0" fontId="1" fillId="2" borderId="1" xfId="0" applyFont="1" applyFill="1" applyBorder="1" applyAlignment="1">
      <alignment horizontal="left"/>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0" fillId="2" borderId="2" xfId="0" applyFont="1" applyFill="1" applyBorder="1" applyAlignment="1">
      <alignment horizontal="left"/>
    </xf>
    <xf numFmtId="0" fontId="0" fillId="2" borderId="4" xfId="0" applyFont="1" applyFill="1" applyBorder="1" applyAlignment="1">
      <alignment horizontal="left"/>
    </xf>
    <xf numFmtId="0" fontId="0" fillId="2" borderId="3" xfId="0" applyFont="1" applyFill="1" applyBorder="1" applyAlignment="1">
      <alignment horizontal="left"/>
    </xf>
    <xf numFmtId="0" fontId="0" fillId="2" borderId="26" xfId="0" applyFill="1" applyBorder="1" applyAlignment="1">
      <alignment horizontal="left"/>
    </xf>
    <xf numFmtId="0" fontId="0" fillId="2" borderId="27" xfId="0" applyFill="1" applyBorder="1" applyAlignment="1">
      <alignment horizontal="left"/>
    </xf>
    <xf numFmtId="0" fontId="0" fillId="2" borderId="28" xfId="0" applyFill="1" applyBorder="1" applyAlignment="1">
      <alignment horizontal="left"/>
    </xf>
    <xf numFmtId="0" fontId="0" fillId="2" borderId="26" xfId="0" applyFill="1" applyBorder="1" applyAlignment="1">
      <alignment horizontal="center"/>
    </xf>
    <xf numFmtId="0" fontId="0" fillId="2" borderId="29" xfId="0" applyFill="1" applyBorder="1" applyAlignment="1">
      <alignment horizontal="center"/>
    </xf>
    <xf numFmtId="0" fontId="3" fillId="0" borderId="1" xfId="0" applyFont="1" applyBorder="1" applyAlignment="1">
      <alignment horizontal="center" vertical="center"/>
    </xf>
    <xf numFmtId="0" fontId="3" fillId="0" borderId="21"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0" fillId="0" borderId="20" xfId="0" applyBorder="1" applyAlignment="1">
      <alignment horizontal="center"/>
    </xf>
    <xf numFmtId="0" fontId="0" fillId="0" borderId="45" xfId="0" applyBorder="1" applyAlignment="1">
      <alignment horizontal="left" vertical="center"/>
    </xf>
    <xf numFmtId="0" fontId="0" fillId="0" borderId="46" xfId="0" applyBorder="1" applyAlignment="1">
      <alignment horizontal="left" vertical="center"/>
    </xf>
    <xf numFmtId="0" fontId="0" fillId="0" borderId="22" xfId="0" applyBorder="1" applyAlignment="1">
      <alignment horizontal="left" vertical="center"/>
    </xf>
    <xf numFmtId="0" fontId="0" fillId="0" borderId="23" xfId="0" applyBorder="1" applyAlignment="1">
      <alignment horizontal="left" vertical="center"/>
    </xf>
    <xf numFmtId="0" fontId="1" fillId="0" borderId="46" xfId="0" applyFont="1" applyBorder="1" applyAlignment="1">
      <alignment horizontal="center" vertical="center"/>
    </xf>
    <xf numFmtId="0" fontId="1" fillId="0" borderId="23" xfId="0" applyFont="1" applyBorder="1" applyAlignment="1">
      <alignment horizontal="center" vertical="center"/>
    </xf>
    <xf numFmtId="0" fontId="0" fillId="0" borderId="7" xfId="0" applyBorder="1" applyAlignment="1">
      <alignment horizontal="center"/>
    </xf>
    <xf numFmtId="0" fontId="0" fillId="0" borderId="26" xfId="0" applyFill="1" applyBorder="1" applyAlignment="1">
      <alignment horizontal="left"/>
    </xf>
    <xf numFmtId="0" fontId="0" fillId="0" borderId="27" xfId="0" applyFill="1" applyBorder="1" applyAlignment="1">
      <alignment horizontal="left"/>
    </xf>
    <xf numFmtId="0" fontId="0" fillId="0" borderId="28" xfId="0" applyFill="1" applyBorder="1" applyAlignment="1">
      <alignment horizontal="left"/>
    </xf>
    <xf numFmtId="0" fontId="0" fillId="0" borderId="26" xfId="0" applyFill="1" applyBorder="1" applyAlignment="1">
      <alignment horizontal="center"/>
    </xf>
    <xf numFmtId="0" fontId="0" fillId="0" borderId="29" xfId="0" applyFill="1" applyBorder="1" applyAlignment="1">
      <alignment horizontal="center"/>
    </xf>
    <xf numFmtId="0" fontId="0" fillId="0" borderId="45" xfId="0" applyBorder="1" applyAlignment="1">
      <alignment horizontal="center"/>
    </xf>
    <xf numFmtId="0" fontId="0" fillId="0" borderId="8" xfId="0" applyBorder="1" applyAlignment="1">
      <alignment horizontal="center"/>
    </xf>
    <xf numFmtId="0" fontId="1" fillId="3" borderId="50" xfId="0" applyFont="1" applyFill="1" applyBorder="1" applyAlignment="1">
      <alignment horizontal="center" vertical="center"/>
    </xf>
    <xf numFmtId="0" fontId="1" fillId="3" borderId="46" xfId="0" applyFont="1" applyFill="1" applyBorder="1" applyAlignment="1">
      <alignment horizontal="center" vertical="center"/>
    </xf>
    <xf numFmtId="0" fontId="1" fillId="3" borderId="61"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45" xfId="0" applyFont="1" applyFill="1" applyBorder="1" applyAlignment="1">
      <alignment horizontal="center" vertical="center"/>
    </xf>
    <xf numFmtId="0" fontId="1" fillId="3" borderId="47" xfId="0" applyFont="1" applyFill="1" applyBorder="1" applyAlignment="1">
      <alignment horizontal="center" vertical="center"/>
    </xf>
    <xf numFmtId="0" fontId="0" fillId="3" borderId="50" xfId="0" applyFill="1" applyBorder="1" applyAlignment="1">
      <alignment horizontal="center" vertical="center"/>
    </xf>
    <xf numFmtId="0" fontId="0" fillId="3" borderId="46" xfId="0" applyFill="1" applyBorder="1" applyAlignment="1">
      <alignment horizontal="center" vertical="center"/>
    </xf>
    <xf numFmtId="0" fontId="0" fillId="3" borderId="47" xfId="0" applyFill="1" applyBorder="1" applyAlignment="1">
      <alignment horizontal="center" vertical="center"/>
    </xf>
    <xf numFmtId="0" fontId="0" fillId="3" borderId="3" xfId="0" applyFill="1" applyBorder="1" applyAlignment="1">
      <alignment horizontal="center" vertical="center"/>
    </xf>
    <xf numFmtId="0" fontId="0" fillId="3" borderId="1" xfId="0" applyFill="1" applyBorder="1" applyAlignment="1">
      <alignment horizontal="center" vertical="center"/>
    </xf>
    <xf numFmtId="0" fontId="0" fillId="3" borderId="21" xfId="0" applyFill="1" applyBorder="1" applyAlignment="1">
      <alignment horizontal="center" vertical="center"/>
    </xf>
    <xf numFmtId="0" fontId="5" fillId="3" borderId="20"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21" xfId="0" applyFont="1" applyFill="1" applyBorder="1" applyAlignment="1">
      <alignment horizontal="center" vertical="center"/>
    </xf>
    <xf numFmtId="0" fontId="1" fillId="3" borderId="28" xfId="0" applyFont="1" applyFill="1" applyBorder="1" applyAlignment="1">
      <alignment horizontal="center"/>
    </xf>
    <xf numFmtId="0" fontId="1" fillId="3" borderId="23" xfId="0" applyFont="1" applyFill="1" applyBorder="1" applyAlignment="1">
      <alignment horizontal="center"/>
    </xf>
    <xf numFmtId="0" fontId="1" fillId="3" borderId="26" xfId="0" applyFont="1" applyFill="1" applyBorder="1" applyAlignment="1">
      <alignment horizontal="center"/>
    </xf>
    <xf numFmtId="0" fontId="0" fillId="3" borderId="28" xfId="0" applyFill="1" applyBorder="1" applyAlignment="1">
      <alignment horizontal="center"/>
    </xf>
    <xf numFmtId="0" fontId="0" fillId="3" borderId="23" xfId="0" applyFill="1" applyBorder="1" applyAlignment="1">
      <alignment horizontal="center"/>
    </xf>
    <xf numFmtId="0" fontId="0" fillId="3" borderId="24" xfId="0" applyFill="1" applyBorder="1" applyAlignment="1">
      <alignment horizontal="center"/>
    </xf>
    <xf numFmtId="0" fontId="1" fillId="3" borderId="20" xfId="0" applyFont="1" applyFill="1" applyBorder="1" applyAlignment="1">
      <alignment horizontal="center" vertical="center"/>
    </xf>
    <xf numFmtId="0" fontId="1" fillId="3" borderId="22" xfId="0" applyFont="1" applyFill="1" applyBorder="1" applyAlignment="1">
      <alignment horizontal="center"/>
    </xf>
    <xf numFmtId="0" fontId="2" fillId="0" borderId="1" xfId="0" applyFont="1" applyBorder="1" applyAlignment="1">
      <alignment horizontal="center"/>
    </xf>
    <xf numFmtId="0" fontId="1" fillId="0" borderId="1" xfId="0" applyFont="1" applyBorder="1" applyAlignment="1">
      <alignment horizontal="center" wrapText="1"/>
    </xf>
    <xf numFmtId="0" fontId="3" fillId="0" borderId="1" xfId="0" applyFont="1" applyBorder="1" applyAlignment="1">
      <alignment horizontal="center"/>
    </xf>
    <xf numFmtId="0" fontId="1" fillId="0" borderId="55" xfId="0" applyFont="1" applyBorder="1" applyAlignment="1">
      <alignment horizontal="center"/>
    </xf>
    <xf numFmtId="0" fontId="1" fillId="0" borderId="56" xfId="0" applyFont="1" applyBorder="1" applyAlignment="1">
      <alignment horizontal="center"/>
    </xf>
    <xf numFmtId="0" fontId="1" fillId="0" borderId="49" xfId="0" applyFont="1" applyBorder="1" applyAlignment="1">
      <alignment horizontal="center"/>
    </xf>
    <xf numFmtId="0" fontId="0" fillId="2" borderId="2" xfId="0" applyFill="1" applyBorder="1" applyAlignment="1">
      <alignment horizontal="left"/>
    </xf>
    <xf numFmtId="0" fontId="0" fillId="2" borderId="4" xfId="0" applyFill="1" applyBorder="1" applyAlignment="1">
      <alignment horizontal="left"/>
    </xf>
    <xf numFmtId="0" fontId="0" fillId="2" borderId="3" xfId="0" applyFill="1" applyBorder="1" applyAlignment="1">
      <alignment horizontal="left"/>
    </xf>
    <xf numFmtId="0" fontId="1" fillId="0" borderId="18" xfId="0" applyFont="1" applyBorder="1" applyAlignment="1">
      <alignment horizontal="center" vertical="center"/>
    </xf>
    <xf numFmtId="0" fontId="1" fillId="0" borderId="12" xfId="0" applyFont="1" applyBorder="1" applyAlignment="1">
      <alignment horizontal="center" vertical="center"/>
    </xf>
    <xf numFmtId="0" fontId="1" fillId="0" borderId="19" xfId="0" applyFont="1" applyBorder="1" applyAlignment="1">
      <alignment horizontal="center" vertical="center"/>
    </xf>
    <xf numFmtId="0" fontId="1" fillId="2" borderId="51" xfId="0" applyFont="1" applyFill="1" applyBorder="1" applyAlignment="1">
      <alignment horizontal="center"/>
    </xf>
    <xf numFmtId="0" fontId="1" fillId="2" borderId="4" xfId="0" applyFont="1" applyFill="1" applyBorder="1" applyAlignment="1">
      <alignment horizontal="center"/>
    </xf>
    <xf numFmtId="0" fontId="1" fillId="2" borderId="25" xfId="0" applyFont="1" applyFill="1" applyBorder="1" applyAlignment="1">
      <alignment horizontal="center"/>
    </xf>
    <xf numFmtId="0" fontId="1" fillId="0" borderId="51" xfId="0" applyFont="1" applyBorder="1" applyAlignment="1">
      <alignment horizontal="center"/>
    </xf>
    <xf numFmtId="0" fontId="1" fillId="0" borderId="4" xfId="0" applyFont="1" applyBorder="1" applyAlignment="1">
      <alignment horizontal="center"/>
    </xf>
    <xf numFmtId="0" fontId="1" fillId="0" borderId="25" xfId="0" applyFont="1" applyBorder="1" applyAlignment="1">
      <alignment horizontal="center"/>
    </xf>
    <xf numFmtId="0" fontId="0" fillId="2" borderId="61" xfId="0" applyFill="1" applyBorder="1" applyAlignment="1">
      <alignment horizontal="left"/>
    </xf>
    <xf numFmtId="0" fontId="0" fillId="2" borderId="56" xfId="0" applyFill="1" applyBorder="1" applyAlignment="1">
      <alignment horizontal="left"/>
    </xf>
    <xf numFmtId="0" fontId="0" fillId="2" borderId="50" xfId="0" applyFill="1" applyBorder="1" applyAlignment="1">
      <alignment horizontal="left"/>
    </xf>
    <xf numFmtId="0" fontId="0" fillId="2" borderId="61" xfId="0" applyFill="1" applyBorder="1" applyAlignment="1">
      <alignment horizontal="center"/>
    </xf>
    <xf numFmtId="0" fontId="0" fillId="2" borderId="49" xfId="0" applyFill="1" applyBorder="1" applyAlignment="1">
      <alignment horizontal="center"/>
    </xf>
    <xf numFmtId="0" fontId="0" fillId="2" borderId="35" xfId="0" applyFill="1" applyBorder="1" applyAlignment="1">
      <alignment horizontal="left"/>
    </xf>
    <xf numFmtId="0" fontId="0" fillId="2" borderId="34" xfId="0" applyFill="1" applyBorder="1" applyAlignment="1">
      <alignment horizontal="left"/>
    </xf>
    <xf numFmtId="0" fontId="0" fillId="2" borderId="71" xfId="0" applyFill="1" applyBorder="1" applyAlignment="1">
      <alignment horizontal="left"/>
    </xf>
    <xf numFmtId="0" fontId="0" fillId="2" borderId="35" xfId="0" applyFill="1" applyBorder="1" applyAlignment="1">
      <alignment horizontal="center"/>
    </xf>
    <xf numFmtId="0" fontId="0" fillId="2" borderId="36" xfId="0" applyFill="1" applyBorder="1" applyAlignment="1">
      <alignment horizontal="center"/>
    </xf>
    <xf numFmtId="0" fontId="0" fillId="2" borderId="0" xfId="0" applyFill="1" applyBorder="1" applyAlignment="1">
      <alignment horizontal="left"/>
    </xf>
    <xf numFmtId="0" fontId="0" fillId="2" borderId="0" xfId="0" applyFill="1" applyBorder="1" applyAlignment="1">
      <alignment horizontal="center"/>
    </xf>
    <xf numFmtId="0" fontId="1" fillId="2" borderId="0" xfId="0" applyFont="1" applyFill="1" applyBorder="1" applyAlignment="1">
      <alignment horizontal="left"/>
    </xf>
    <xf numFmtId="0" fontId="0" fillId="2" borderId="5" xfId="0" applyFill="1" applyBorder="1" applyAlignment="1">
      <alignment horizontal="left"/>
    </xf>
    <xf numFmtId="0" fontId="0" fillId="2" borderId="11" xfId="0" applyFill="1" applyBorder="1" applyAlignment="1">
      <alignment horizontal="left"/>
    </xf>
    <xf numFmtId="0" fontId="0" fillId="2" borderId="6" xfId="0" applyFill="1" applyBorder="1" applyAlignment="1">
      <alignment horizontal="left"/>
    </xf>
    <xf numFmtId="0" fontId="0" fillId="2" borderId="5" xfId="0" applyFill="1" applyBorder="1" applyAlignment="1">
      <alignment horizontal="center"/>
    </xf>
    <xf numFmtId="0" fontId="0" fillId="2" borderId="32" xfId="0" applyFill="1" applyBorder="1" applyAlignment="1">
      <alignment horizontal="center"/>
    </xf>
    <xf numFmtId="0" fontId="0" fillId="0" borderId="45" xfId="0" applyBorder="1" applyAlignment="1">
      <alignment horizontal="center" vertical="center"/>
    </xf>
    <xf numFmtId="0" fontId="0" fillId="0" borderId="46" xfId="0" applyBorder="1" applyAlignment="1">
      <alignment horizontal="center" vertical="center"/>
    </xf>
    <xf numFmtId="0" fontId="1" fillId="2" borderId="55" xfId="0" applyFont="1" applyFill="1" applyBorder="1" applyAlignment="1">
      <alignment horizontal="center"/>
    </xf>
    <xf numFmtId="0" fontId="1" fillId="2" borderId="56" xfId="0" applyFont="1" applyFill="1" applyBorder="1" applyAlignment="1">
      <alignment horizontal="center"/>
    </xf>
    <xf numFmtId="0" fontId="1" fillId="2" borderId="49" xfId="0" applyFont="1" applyFill="1" applyBorder="1" applyAlignment="1">
      <alignment horizontal="center"/>
    </xf>
    <xf numFmtId="0" fontId="1" fillId="2" borderId="33" xfId="0" applyFont="1" applyFill="1" applyBorder="1" applyAlignment="1">
      <alignment horizontal="center"/>
    </xf>
    <xf numFmtId="0" fontId="1" fillId="2" borderId="34" xfId="0" applyFont="1" applyFill="1" applyBorder="1" applyAlignment="1">
      <alignment horizontal="center"/>
    </xf>
    <xf numFmtId="0" fontId="1" fillId="2" borderId="36" xfId="0" applyFont="1" applyFill="1" applyBorder="1" applyAlignment="1">
      <alignment horizontal="center"/>
    </xf>
    <xf numFmtId="0" fontId="0" fillId="2" borderId="9" xfId="0" applyFill="1" applyBorder="1" applyAlignment="1">
      <alignment horizontal="left"/>
    </xf>
    <xf numFmtId="0" fontId="0" fillId="2" borderId="12" xfId="0" applyFill="1" applyBorder="1" applyAlignment="1">
      <alignment horizontal="left"/>
    </xf>
    <xf numFmtId="0" fontId="0" fillId="2" borderId="10" xfId="0" applyFill="1" applyBorder="1" applyAlignment="1">
      <alignment horizontal="left"/>
    </xf>
    <xf numFmtId="0" fontId="0" fillId="2" borderId="9" xfId="0" applyFill="1" applyBorder="1" applyAlignment="1">
      <alignment horizontal="center"/>
    </xf>
    <xf numFmtId="0" fontId="0" fillId="2" borderId="19" xfId="0" applyFill="1" applyBorder="1" applyAlignment="1">
      <alignment horizontal="center"/>
    </xf>
    <xf numFmtId="0" fontId="2" fillId="2" borderId="1" xfId="0" applyFont="1" applyFill="1" applyBorder="1" applyAlignment="1">
      <alignment horizontal="center"/>
    </xf>
    <xf numFmtId="0" fontId="3" fillId="2" borderId="1" xfId="0" applyFont="1" applyFill="1" applyBorder="1" applyAlignment="1">
      <alignment horizontal="center"/>
    </xf>
    <xf numFmtId="0" fontId="1" fillId="2" borderId="38" xfId="0" applyFont="1" applyFill="1" applyBorder="1" applyAlignment="1">
      <alignment horizontal="center" wrapText="1"/>
    </xf>
    <xf numFmtId="0" fontId="1" fillId="2" borderId="0" xfId="0" applyFont="1" applyFill="1" applyBorder="1" applyAlignment="1">
      <alignment horizontal="center"/>
    </xf>
    <xf numFmtId="0" fontId="1" fillId="2" borderId="39" xfId="0" applyFont="1" applyFill="1" applyBorder="1" applyAlignment="1">
      <alignment horizontal="center"/>
    </xf>
    <xf numFmtId="0" fontId="1" fillId="2" borderId="18" xfId="0" applyFont="1" applyFill="1" applyBorder="1" applyAlignment="1">
      <alignment horizontal="center"/>
    </xf>
    <xf numFmtId="0" fontId="1" fillId="2" borderId="12" xfId="0" applyFont="1" applyFill="1" applyBorder="1" applyAlignment="1">
      <alignment horizontal="center"/>
    </xf>
    <xf numFmtId="0" fontId="1" fillId="2" borderId="19" xfId="0" applyFont="1" applyFill="1" applyBorder="1" applyAlignment="1">
      <alignment horizontal="center"/>
    </xf>
    <xf numFmtId="0" fontId="1" fillId="2" borderId="43" xfId="0" applyFont="1" applyFill="1" applyBorder="1" applyAlignment="1">
      <alignment horizontal="center" wrapText="1"/>
    </xf>
    <xf numFmtId="0" fontId="1" fillId="2" borderId="14" xfId="0" applyFont="1" applyFill="1" applyBorder="1" applyAlignment="1">
      <alignment horizontal="center"/>
    </xf>
    <xf numFmtId="0" fontId="1" fillId="2" borderId="44" xfId="0" applyFont="1" applyFill="1" applyBorder="1" applyAlignment="1">
      <alignment horizontal="center"/>
    </xf>
    <xf numFmtId="0" fontId="1" fillId="2" borderId="20" xfId="0" applyFont="1" applyFill="1" applyBorder="1" applyAlignment="1">
      <alignment horizontal="center"/>
    </xf>
    <xf numFmtId="0" fontId="1" fillId="2" borderId="1" xfId="0" applyFont="1" applyFill="1" applyBorder="1" applyAlignment="1">
      <alignment horizontal="center"/>
    </xf>
    <xf numFmtId="0" fontId="1" fillId="2" borderId="21" xfId="0" applyFont="1" applyFill="1" applyBorder="1" applyAlignment="1">
      <alignment horizontal="center"/>
    </xf>
    <xf numFmtId="0" fontId="1" fillId="2" borderId="45" xfId="0" applyFont="1" applyFill="1" applyBorder="1" applyAlignment="1">
      <alignment horizontal="left" vertical="center"/>
    </xf>
    <xf numFmtId="0" fontId="1" fillId="2" borderId="46" xfId="0" applyFont="1" applyFill="1" applyBorder="1" applyAlignment="1">
      <alignment horizontal="left" vertical="center"/>
    </xf>
    <xf numFmtId="0" fontId="1" fillId="2" borderId="22" xfId="0" applyFont="1" applyFill="1" applyBorder="1" applyAlignment="1">
      <alignment horizontal="left" vertical="center"/>
    </xf>
    <xf numFmtId="0" fontId="1" fillId="2" borderId="23" xfId="0" applyFont="1" applyFill="1" applyBorder="1" applyAlignment="1">
      <alignment horizontal="left" vertical="center"/>
    </xf>
    <xf numFmtId="0" fontId="1" fillId="2" borderId="50" xfId="0" applyFont="1" applyFill="1" applyBorder="1" applyAlignment="1">
      <alignment horizontal="center" vertical="center"/>
    </xf>
    <xf numFmtId="0" fontId="1" fillId="2" borderId="47" xfId="0" applyFont="1" applyFill="1" applyBorder="1" applyAlignment="1">
      <alignment horizontal="center" vertical="center"/>
    </xf>
    <xf numFmtId="0" fontId="1" fillId="2" borderId="28"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23" xfId="0" applyFont="1" applyFill="1" applyBorder="1" applyAlignment="1">
      <alignment horizontal="left"/>
    </xf>
    <xf numFmtId="0" fontId="0" fillId="2" borderId="23" xfId="0" applyFill="1" applyBorder="1" applyAlignment="1">
      <alignment horizontal="center"/>
    </xf>
    <xf numFmtId="0" fontId="0" fillId="2" borderId="24" xfId="0" applyFill="1" applyBorder="1" applyAlignment="1">
      <alignment horizontal="center"/>
    </xf>
    <xf numFmtId="0" fontId="1" fillId="2" borderId="48" xfId="0" applyFont="1" applyFill="1" applyBorder="1" applyAlignment="1">
      <alignment horizontal="left"/>
    </xf>
    <xf numFmtId="0" fontId="1" fillId="2" borderId="41" xfId="0" applyFont="1" applyFill="1" applyBorder="1" applyAlignment="1">
      <alignment horizontal="left"/>
    </xf>
    <xf numFmtId="0" fontId="1" fillId="2" borderId="64" xfId="0" applyFont="1" applyFill="1" applyBorder="1" applyAlignment="1">
      <alignment horizontal="left"/>
    </xf>
    <xf numFmtId="0" fontId="0" fillId="2" borderId="48" xfId="0" applyFill="1" applyBorder="1" applyAlignment="1">
      <alignment horizontal="center"/>
    </xf>
    <xf numFmtId="0" fontId="0" fillId="2" borderId="42" xfId="0" applyFill="1" applyBorder="1" applyAlignment="1">
      <alignment horizont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1" fillId="2" borderId="46" xfId="0" applyFont="1" applyFill="1" applyBorder="1" applyAlignment="1">
      <alignment horizontal="center" vertical="center"/>
    </xf>
    <xf numFmtId="0" fontId="1" fillId="2" borderId="23" xfId="0" applyFont="1" applyFill="1" applyBorder="1" applyAlignment="1">
      <alignment horizontal="center" vertical="center"/>
    </xf>
    <xf numFmtId="0" fontId="0" fillId="2" borderId="33" xfId="0" applyFill="1" applyBorder="1" applyAlignment="1">
      <alignment horizontal="center"/>
    </xf>
    <xf numFmtId="0" fontId="0" fillId="2" borderId="34" xfId="0" applyFill="1" applyBorder="1" applyAlignment="1">
      <alignment horizontal="center"/>
    </xf>
    <xf numFmtId="0" fontId="1" fillId="2" borderId="53" xfId="0" applyFont="1" applyFill="1" applyBorder="1" applyAlignment="1">
      <alignment horizontal="center"/>
    </xf>
    <xf numFmtId="0" fontId="1" fillId="2" borderId="54" xfId="0" applyFont="1" applyFill="1" applyBorder="1" applyAlignment="1">
      <alignment horizontal="center"/>
    </xf>
    <xf numFmtId="0" fontId="0" fillId="2" borderId="22" xfId="0"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16" xfId="0" applyFill="1" applyBorder="1" applyAlignment="1">
      <alignment horizontal="center"/>
    </xf>
    <xf numFmtId="0" fontId="0" fillId="2" borderId="0" xfId="0" applyFill="1" applyAlignment="1">
      <alignment horizontal="center"/>
    </xf>
    <xf numFmtId="0" fontId="0" fillId="2" borderId="15" xfId="0" applyFill="1" applyBorder="1" applyAlignment="1">
      <alignment horizontal="center"/>
    </xf>
    <xf numFmtId="0" fontId="0" fillId="2" borderId="17" xfId="0" applyFill="1" applyBorder="1" applyAlignment="1">
      <alignment horizontal="center"/>
    </xf>
    <xf numFmtId="0" fontId="0" fillId="2" borderId="18" xfId="0" applyFill="1" applyBorder="1" applyAlignment="1">
      <alignment horizontal="center"/>
    </xf>
    <xf numFmtId="0" fontId="0" fillId="2" borderId="12" xfId="0" applyFill="1" applyBorder="1" applyAlignment="1">
      <alignment horizontal="center"/>
    </xf>
    <xf numFmtId="0" fontId="3" fillId="2" borderId="45" xfId="0" applyFont="1" applyFill="1" applyBorder="1" applyAlignment="1">
      <alignment horizontal="center" vertical="center"/>
    </xf>
    <xf numFmtId="0" fontId="3" fillId="2" borderId="46" xfId="0" applyFont="1" applyFill="1" applyBorder="1" applyAlignment="1">
      <alignment horizontal="center" vertical="center"/>
    </xf>
    <xf numFmtId="0" fontId="3" fillId="2" borderId="22" xfId="0" applyFont="1" applyFill="1" applyBorder="1" applyAlignment="1">
      <alignment horizontal="center" vertical="center"/>
    </xf>
    <xf numFmtId="0" fontId="3" fillId="2" borderId="23"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2" fillId="2" borderId="23" xfId="0" applyFont="1" applyFill="1" applyBorder="1" applyAlignment="1">
      <alignment horizontal="center" vertical="center"/>
    </xf>
    <xf numFmtId="0" fontId="2" fillId="2" borderId="24" xfId="0" applyFont="1" applyFill="1" applyBorder="1" applyAlignment="1">
      <alignment horizontal="center" vertical="center"/>
    </xf>
    <xf numFmtId="0" fontId="0" fillId="2" borderId="11" xfId="0" applyFill="1" applyBorder="1" applyAlignment="1">
      <alignment horizontal="center"/>
    </xf>
    <xf numFmtId="0" fontId="0" fillId="2" borderId="41" xfId="0" applyFill="1" applyBorder="1" applyAlignment="1">
      <alignment horizontal="center"/>
    </xf>
    <xf numFmtId="0" fontId="0" fillId="0" borderId="0" xfId="0" applyAlignment="1">
      <alignment horizontal="center" vertical="center"/>
    </xf>
    <xf numFmtId="0" fontId="0" fillId="0" borderId="12" xfId="0" applyBorder="1" applyAlignment="1">
      <alignment horizontal="center" vertical="center"/>
    </xf>
    <xf numFmtId="0" fontId="0" fillId="8" borderId="1" xfId="0" applyFill="1" applyBorder="1" applyAlignment="1">
      <alignment horizontal="left"/>
    </xf>
    <xf numFmtId="0" fontId="0" fillId="8" borderId="1" xfId="0" applyFill="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0" fillId="2" borderId="3" xfId="0" applyFill="1" applyBorder="1" applyAlignment="1">
      <alignment horizontal="center"/>
    </xf>
    <xf numFmtId="0" fontId="0" fillId="0" borderId="12" xfId="0" applyBorder="1" applyAlignment="1">
      <alignment horizontal="center"/>
    </xf>
    <xf numFmtId="0" fontId="0" fillId="0" borderId="5" xfId="0" applyBorder="1" applyAlignment="1">
      <alignment horizontal="center"/>
    </xf>
    <xf numFmtId="0" fontId="0" fillId="0" borderId="9" xfId="0" applyBorder="1" applyAlignment="1">
      <alignment horizontal="center"/>
    </xf>
    <xf numFmtId="0" fontId="0" fillId="0" borderId="37" xfId="0" applyBorder="1" applyAlignment="1">
      <alignment horizontal="left"/>
    </xf>
    <xf numFmtId="0" fontId="0" fillId="0" borderId="27" xfId="0" applyBorder="1" applyAlignment="1">
      <alignment horizontal="left"/>
    </xf>
    <xf numFmtId="0" fontId="0" fillId="0" borderId="29" xfId="0" applyBorder="1" applyAlignment="1">
      <alignment horizontal="left"/>
    </xf>
    <xf numFmtId="0" fontId="1" fillId="5" borderId="45" xfId="0" applyFont="1" applyFill="1" applyBorder="1" applyAlignment="1">
      <alignment horizontal="center" vertical="center"/>
    </xf>
    <xf numFmtId="0" fontId="1" fillId="5" borderId="46" xfId="0" applyFont="1" applyFill="1" applyBorder="1" applyAlignment="1">
      <alignment horizontal="center" vertical="center"/>
    </xf>
    <xf numFmtId="0" fontId="1" fillId="5" borderId="61" xfId="0" applyFont="1" applyFill="1" applyBorder="1" applyAlignment="1">
      <alignment horizontal="center" vertical="center"/>
    </xf>
    <xf numFmtId="0" fontId="1" fillId="5" borderId="20" xfId="0" applyFont="1" applyFill="1" applyBorder="1" applyAlignment="1">
      <alignment horizontal="center" vertical="center"/>
    </xf>
    <xf numFmtId="0" fontId="1" fillId="5" borderId="1" xfId="0" applyFont="1" applyFill="1" applyBorder="1" applyAlignment="1">
      <alignment horizontal="center" vertical="center"/>
    </xf>
    <xf numFmtId="0" fontId="1" fillId="5" borderId="2" xfId="0" applyFont="1" applyFill="1" applyBorder="1" applyAlignment="1">
      <alignment horizontal="center" vertical="center"/>
    </xf>
    <xf numFmtId="0" fontId="1" fillId="5" borderId="47" xfId="0" applyFont="1" applyFill="1" applyBorder="1" applyAlignment="1">
      <alignment horizontal="center" vertical="center"/>
    </xf>
    <xf numFmtId="0" fontId="0" fillId="5" borderId="50" xfId="0" applyFill="1" applyBorder="1" applyAlignment="1">
      <alignment horizontal="center" vertical="center"/>
    </xf>
    <xf numFmtId="0" fontId="0" fillId="5" borderId="46" xfId="0" applyFill="1" applyBorder="1" applyAlignment="1">
      <alignment horizontal="center" vertical="center"/>
    </xf>
    <xf numFmtId="0" fontId="0" fillId="5" borderId="47" xfId="0" applyFill="1" applyBorder="1" applyAlignment="1">
      <alignment horizontal="center" vertical="center"/>
    </xf>
    <xf numFmtId="0" fontId="0" fillId="5" borderId="3" xfId="0" applyFill="1" applyBorder="1" applyAlignment="1">
      <alignment horizontal="center" vertical="center"/>
    </xf>
    <xf numFmtId="0" fontId="0" fillId="5" borderId="1" xfId="0" applyFill="1" applyBorder="1" applyAlignment="1">
      <alignment horizontal="center" vertical="center"/>
    </xf>
    <xf numFmtId="0" fontId="0" fillId="5" borderId="21" xfId="0" applyFill="1" applyBorder="1" applyAlignment="1">
      <alignment horizontal="center" vertical="center"/>
    </xf>
    <xf numFmtId="0" fontId="5" fillId="5" borderId="20"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21" xfId="0" applyFont="1" applyFill="1" applyBorder="1" applyAlignment="1">
      <alignment horizontal="center" vertical="center"/>
    </xf>
    <xf numFmtId="0" fontId="1" fillId="5" borderId="22" xfId="0" applyFont="1" applyFill="1" applyBorder="1" applyAlignment="1">
      <alignment horizontal="center"/>
    </xf>
    <xf numFmtId="0" fontId="1" fillId="5" borderId="23" xfId="0" applyFont="1" applyFill="1" applyBorder="1" applyAlignment="1">
      <alignment horizontal="center"/>
    </xf>
    <xf numFmtId="0" fontId="1" fillId="5" borderId="26" xfId="0" applyFont="1" applyFill="1" applyBorder="1" applyAlignment="1">
      <alignment horizontal="center"/>
    </xf>
    <xf numFmtId="0" fontId="0" fillId="5" borderId="28" xfId="0" applyFill="1" applyBorder="1" applyAlignment="1">
      <alignment horizontal="center"/>
    </xf>
    <xf numFmtId="0" fontId="0" fillId="5" borderId="23" xfId="0" applyFill="1" applyBorder="1" applyAlignment="1">
      <alignment horizontal="center"/>
    </xf>
    <xf numFmtId="0" fontId="0" fillId="5" borderId="24" xfId="0" applyFill="1" applyBorder="1" applyAlignment="1">
      <alignment horizontal="center"/>
    </xf>
    <xf numFmtId="0" fontId="0" fillId="0" borderId="18" xfId="0" applyBorder="1" applyAlignment="1">
      <alignment horizontal="left"/>
    </xf>
    <xf numFmtId="0" fontId="0" fillId="0" borderId="12" xfId="0" applyBorder="1" applyAlignment="1">
      <alignment horizontal="left"/>
    </xf>
    <xf numFmtId="0" fontId="0" fillId="0" borderId="19" xfId="0" applyBorder="1" applyAlignment="1">
      <alignment horizontal="left"/>
    </xf>
    <xf numFmtId="0" fontId="1" fillId="5" borderId="15" xfId="0" applyFont="1" applyFill="1" applyBorder="1" applyAlignment="1">
      <alignment horizontal="center" vertical="center"/>
    </xf>
    <xf numFmtId="0" fontId="1" fillId="5" borderId="16" xfId="0" applyFont="1" applyFill="1" applyBorder="1" applyAlignment="1">
      <alignment horizontal="center" vertical="center"/>
    </xf>
    <xf numFmtId="0" fontId="1" fillId="5" borderId="17"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12" xfId="0" applyFont="1" applyFill="1" applyBorder="1" applyAlignment="1">
      <alignment horizontal="center" vertical="center"/>
    </xf>
    <xf numFmtId="0" fontId="1" fillId="5" borderId="19" xfId="0" applyFont="1" applyFill="1" applyBorder="1" applyAlignment="1">
      <alignment horizontal="center" vertical="center"/>
    </xf>
    <xf numFmtId="0" fontId="1" fillId="5" borderId="37" xfId="0" applyFont="1" applyFill="1" applyBorder="1" applyAlignment="1">
      <alignment horizontal="center"/>
    </xf>
    <xf numFmtId="0" fontId="1" fillId="5" borderId="27" xfId="0" applyFont="1" applyFill="1" applyBorder="1" applyAlignment="1">
      <alignment horizontal="center"/>
    </xf>
    <xf numFmtId="0" fontId="1" fillId="5" borderId="29" xfId="0" applyFont="1" applyFill="1" applyBorder="1" applyAlignment="1">
      <alignment horizontal="center"/>
    </xf>
    <xf numFmtId="0" fontId="1" fillId="0" borderId="15" xfId="0" applyFont="1" applyBorder="1" applyAlignment="1">
      <alignment horizontal="center" vertical="center"/>
    </xf>
    <xf numFmtId="0" fontId="0" fillId="0" borderId="57"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0" xfId="0" applyAlignment="1">
      <alignment horizontal="center" vertical="center" wrapText="1"/>
    </xf>
    <xf numFmtId="0" fontId="0" fillId="0" borderId="39" xfId="0" applyBorder="1" applyAlignment="1">
      <alignment horizontal="center" vertical="center" wrapText="1"/>
    </xf>
    <xf numFmtId="0" fontId="0" fillId="0" borderId="48" xfId="0" applyBorder="1" applyAlignment="1">
      <alignment horizontal="center"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70" xfId="0" applyBorder="1" applyAlignment="1">
      <alignment horizontal="center" vertical="center"/>
    </xf>
    <xf numFmtId="0" fontId="0" fillId="0" borderId="38" xfId="0" applyBorder="1" applyAlignment="1">
      <alignment horizontal="center" vertical="center"/>
    </xf>
    <xf numFmtId="0" fontId="0" fillId="0" borderId="8"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64" xfId="0" applyBorder="1" applyAlignment="1">
      <alignment horizontal="center" vertical="center"/>
    </xf>
    <xf numFmtId="0" fontId="3" fillId="0" borderId="12" xfId="0" applyFont="1" applyBorder="1" applyAlignment="1">
      <alignment horizontal="center" vertical="center"/>
    </xf>
    <xf numFmtId="0" fontId="2" fillId="0" borderId="18" xfId="0" applyFont="1" applyBorder="1" applyAlignment="1">
      <alignment horizontal="center" vertical="center"/>
    </xf>
    <xf numFmtId="0" fontId="2" fillId="0" borderId="12" xfId="0" applyFont="1" applyBorder="1" applyAlignment="1">
      <alignment horizontal="center" vertical="center"/>
    </xf>
    <xf numFmtId="0" fontId="2" fillId="0" borderId="19" xfId="0" applyFont="1" applyBorder="1" applyAlignment="1">
      <alignment horizontal="center" vertical="center"/>
    </xf>
    <xf numFmtId="0" fontId="0" fillId="2" borderId="1" xfId="0" applyFill="1" applyBorder="1"/>
    <xf numFmtId="0" fontId="2" fillId="0" borderId="0" xfId="0" applyFont="1" applyAlignment="1">
      <alignment horizontal="center" vertical="center"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3" fillId="2" borderId="1"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5" xfId="0" applyFont="1" applyBorder="1" applyAlignment="1">
      <alignment horizontal="center" vertical="center"/>
    </xf>
    <xf numFmtId="0" fontId="3" fillId="0" borderId="1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0" fillId="0" borderId="15" xfId="0"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19" xfId="0" applyBorder="1" applyAlignment="1">
      <alignment horizontal="center"/>
    </xf>
    <xf numFmtId="0" fontId="0" fillId="0" borderId="3" xfId="0" applyBorder="1" applyAlignment="1">
      <alignment horizontal="left"/>
    </xf>
    <xf numFmtId="0" fontId="0" fillId="0" borderId="42" xfId="0" applyBorder="1" applyAlignment="1">
      <alignment horizontal="center" vertical="center"/>
    </xf>
    <xf numFmtId="0" fontId="0" fillId="0" borderId="34" xfId="0" applyBorder="1" applyAlignment="1">
      <alignment horizontal="center" wrapText="1"/>
    </xf>
    <xf numFmtId="0" fontId="0" fillId="0" borderId="26" xfId="0" applyBorder="1" applyAlignment="1">
      <alignment horizontal="center"/>
    </xf>
    <xf numFmtId="0" fontId="0" fillId="0" borderId="29" xfId="0"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vertical="center" wrapText="1"/>
    </xf>
    <xf numFmtId="0" fontId="0" fillId="2" borderId="11" xfId="0" applyFill="1" applyBorder="1" applyAlignment="1">
      <alignment horizontal="center" vertical="center"/>
    </xf>
    <xf numFmtId="0" fontId="0" fillId="2" borderId="6" xfId="0" applyFill="1" applyBorder="1" applyAlignment="1">
      <alignment horizontal="center" vertical="center"/>
    </xf>
    <xf numFmtId="0" fontId="0" fillId="2" borderId="9" xfId="0" applyFill="1" applyBorder="1" applyAlignment="1">
      <alignment horizontal="center" vertical="center"/>
    </xf>
    <xf numFmtId="0" fontId="0" fillId="2" borderId="12" xfId="0" applyFill="1" applyBorder="1" applyAlignment="1">
      <alignment horizontal="center" vertical="center"/>
    </xf>
    <xf numFmtId="0" fontId="0" fillId="2" borderId="10" xfId="0" applyFill="1" applyBorder="1" applyAlignment="1">
      <alignment horizontal="center" vertical="center"/>
    </xf>
    <xf numFmtId="0" fontId="1" fillId="0" borderId="1" xfId="0" applyFont="1" applyBorder="1" applyAlignment="1">
      <alignment horizontal="center" vertical="center"/>
    </xf>
    <xf numFmtId="0" fontId="1" fillId="6" borderId="45" xfId="0" applyFont="1" applyFill="1" applyBorder="1" applyAlignment="1">
      <alignment horizontal="center" vertical="center"/>
    </xf>
    <xf numFmtId="0" fontId="1" fillId="6" borderId="46" xfId="0" applyFont="1" applyFill="1" applyBorder="1" applyAlignment="1">
      <alignment horizontal="center" vertical="center"/>
    </xf>
    <xf numFmtId="0" fontId="1" fillId="6" borderId="61" xfId="0" applyFont="1" applyFill="1" applyBorder="1" applyAlignment="1">
      <alignment horizontal="center" vertical="center"/>
    </xf>
    <xf numFmtId="0" fontId="1" fillId="6" borderId="20" xfId="0" applyFont="1" applyFill="1" applyBorder="1" applyAlignment="1">
      <alignment horizontal="center" vertical="center"/>
    </xf>
    <xf numFmtId="0" fontId="1" fillId="6" borderId="1" xfId="0" applyFont="1" applyFill="1" applyBorder="1" applyAlignment="1">
      <alignment horizontal="center" vertical="center"/>
    </xf>
    <xf numFmtId="0" fontId="1" fillId="6" borderId="2" xfId="0" applyFont="1" applyFill="1" applyBorder="1" applyAlignment="1">
      <alignment horizontal="center" vertical="center"/>
    </xf>
    <xf numFmtId="0" fontId="1" fillId="6" borderId="47" xfId="0" applyFont="1" applyFill="1" applyBorder="1" applyAlignment="1">
      <alignment horizontal="center" vertical="center"/>
    </xf>
    <xf numFmtId="0" fontId="0" fillId="6" borderId="50" xfId="0" applyFill="1" applyBorder="1" applyAlignment="1">
      <alignment horizontal="center" vertical="center"/>
    </xf>
    <xf numFmtId="0" fontId="0" fillId="6" borderId="46" xfId="0" applyFill="1" applyBorder="1" applyAlignment="1">
      <alignment horizontal="center" vertical="center"/>
    </xf>
    <xf numFmtId="0" fontId="0" fillId="6" borderId="47" xfId="0" applyFill="1" applyBorder="1" applyAlignment="1">
      <alignment horizontal="center" vertical="center"/>
    </xf>
    <xf numFmtId="0" fontId="0" fillId="6" borderId="3" xfId="0" applyFill="1" applyBorder="1" applyAlignment="1">
      <alignment horizontal="center" vertical="center"/>
    </xf>
    <xf numFmtId="0" fontId="0" fillId="6" borderId="1" xfId="0" applyFill="1" applyBorder="1" applyAlignment="1">
      <alignment horizontal="center" vertical="center"/>
    </xf>
    <xf numFmtId="0" fontId="0" fillId="6" borderId="21" xfId="0" applyFill="1" applyBorder="1" applyAlignment="1">
      <alignment horizontal="center" vertical="center"/>
    </xf>
    <xf numFmtId="0" fontId="5" fillId="6" borderId="20" xfId="0" applyFont="1" applyFill="1" applyBorder="1" applyAlignment="1">
      <alignment horizontal="center" vertical="center"/>
    </xf>
    <xf numFmtId="0" fontId="5" fillId="6" borderId="1" xfId="0" applyFont="1" applyFill="1" applyBorder="1" applyAlignment="1">
      <alignment horizontal="center" vertical="center"/>
    </xf>
    <xf numFmtId="0" fontId="5" fillId="6" borderId="21" xfId="0" applyFont="1" applyFill="1" applyBorder="1" applyAlignment="1">
      <alignment horizontal="center" vertical="center"/>
    </xf>
    <xf numFmtId="0" fontId="1" fillId="6" borderId="22" xfId="0" applyFont="1" applyFill="1" applyBorder="1" applyAlignment="1">
      <alignment horizontal="center"/>
    </xf>
    <xf numFmtId="0" fontId="1" fillId="6" borderId="23" xfId="0" applyFont="1" applyFill="1" applyBorder="1" applyAlignment="1">
      <alignment horizontal="center"/>
    </xf>
    <xf numFmtId="0" fontId="1" fillId="6" borderId="26" xfId="0" applyFont="1" applyFill="1" applyBorder="1" applyAlignment="1">
      <alignment horizontal="center"/>
    </xf>
    <xf numFmtId="0" fontId="0" fillId="6" borderId="28" xfId="0" applyFill="1" applyBorder="1" applyAlignment="1">
      <alignment horizontal="center"/>
    </xf>
    <xf numFmtId="0" fontId="0" fillId="6" borderId="23" xfId="0" applyFill="1" applyBorder="1" applyAlignment="1">
      <alignment horizontal="center"/>
    </xf>
    <xf numFmtId="0" fontId="0" fillId="6" borderId="24" xfId="0" applyFill="1" applyBorder="1" applyAlignment="1">
      <alignment horizontal="center"/>
    </xf>
    <xf numFmtId="0" fontId="0" fillId="0" borderId="1" xfId="0" applyFill="1" applyBorder="1"/>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8"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9" xfId="0" applyFont="1" applyFill="1" applyBorder="1" applyAlignment="1">
      <alignment horizontal="center" vertical="center"/>
    </xf>
    <xf numFmtId="0" fontId="1" fillId="0" borderId="48" xfId="0" applyFont="1" applyFill="1" applyBorder="1" applyAlignment="1">
      <alignment horizontal="left"/>
    </xf>
    <xf numFmtId="0" fontId="1" fillId="0" borderId="41" xfId="0" applyFont="1" applyFill="1" applyBorder="1" applyAlignment="1">
      <alignment horizontal="left"/>
    </xf>
    <xf numFmtId="0" fontId="1" fillId="0" borderId="64" xfId="0" applyFont="1" applyFill="1" applyBorder="1" applyAlignment="1">
      <alignment horizontal="left"/>
    </xf>
    <xf numFmtId="0" fontId="1" fillId="0" borderId="1" xfId="0" applyFont="1" applyFill="1" applyBorder="1"/>
    <xf numFmtId="0" fontId="1" fillId="0" borderId="7" xfId="0" applyFont="1" applyBorder="1" applyAlignment="1">
      <alignment horizontal="center" wrapText="1"/>
    </xf>
    <xf numFmtId="0" fontId="0" fillId="0" borderId="0" xfId="0" applyBorder="1" applyAlignment="1">
      <alignment horizontal="center" vertical="center"/>
    </xf>
    <xf numFmtId="0" fontId="0" fillId="0" borderId="0" xfId="0" applyFill="1" applyBorder="1"/>
    <xf numFmtId="0" fontId="1" fillId="0" borderId="0" xfId="0" applyFont="1" applyBorder="1" applyAlignment="1">
      <alignment horizontal="center" vertical="center"/>
    </xf>
    <xf numFmtId="0" fontId="1" fillId="0" borderId="7" xfId="0" applyFont="1" applyFill="1" applyBorder="1" applyAlignment="1">
      <alignment horizontal="left"/>
    </xf>
    <xf numFmtId="0" fontId="1" fillId="0" borderId="8" xfId="0" applyFont="1" applyFill="1" applyBorder="1" applyAlignment="1">
      <alignment horizontal="left"/>
    </xf>
    <xf numFmtId="0" fontId="8" fillId="2" borderId="5" xfId="0" applyFont="1" applyFill="1" applyBorder="1" applyAlignment="1">
      <alignment horizontal="center" vertical="center" wrapText="1"/>
    </xf>
    <xf numFmtId="0" fontId="8" fillId="2" borderId="11"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10" xfId="0" applyFont="1" applyFill="1" applyBorder="1" applyAlignment="1">
      <alignment horizontal="center" vertical="center"/>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9" xfId="0" applyFont="1" applyFill="1" applyBorder="1" applyAlignment="1">
      <alignment horizontal="center" vertical="center"/>
    </xf>
    <xf numFmtId="0" fontId="0" fillId="0" borderId="5" xfId="0" applyBorder="1" applyAlignment="1">
      <alignment horizontal="center" vertical="center"/>
    </xf>
    <xf numFmtId="0" fontId="0" fillId="0" borderId="11" xfId="0" applyBorder="1" applyAlignment="1">
      <alignment horizontal="center" vertical="center"/>
    </xf>
    <xf numFmtId="0" fontId="0" fillId="0" borderId="9" xfId="0" applyBorder="1" applyAlignment="1">
      <alignment horizontal="center" vertical="center"/>
    </xf>
    <xf numFmtId="0" fontId="1" fillId="0" borderId="11" xfId="0" applyFont="1" applyBorder="1" applyAlignment="1">
      <alignment horizontal="center" vertical="center"/>
    </xf>
    <xf numFmtId="0" fontId="1" fillId="0" borderId="6" xfId="0" applyFont="1" applyBorder="1" applyAlignment="1">
      <alignment horizontal="center" vertical="center"/>
    </xf>
    <xf numFmtId="0" fontId="1" fillId="0" borderId="10" xfId="0" applyFont="1" applyBorder="1" applyAlignment="1">
      <alignment horizontal="center" vertical="center"/>
    </xf>
    <xf numFmtId="0" fontId="0" fillId="0" borderId="1" xfId="0" applyFont="1" applyFill="1" applyBorder="1"/>
    <xf numFmtId="0" fontId="0" fillId="0" borderId="2" xfId="0" applyFill="1" applyBorder="1"/>
    <xf numFmtId="0" fontId="0" fillId="0" borderId="4" xfId="0" applyFill="1" applyBorder="1"/>
    <xf numFmtId="0" fontId="0" fillId="0" borderId="3" xfId="0" applyFill="1" applyBorder="1"/>
    <xf numFmtId="0" fontId="1" fillId="0" borderId="0" xfId="0" applyFont="1" applyFill="1" applyBorder="1"/>
    <xf numFmtId="0" fontId="8" fillId="6" borderId="5" xfId="0" applyFont="1" applyFill="1" applyBorder="1" applyAlignment="1">
      <alignment horizontal="center" vertical="center" wrapText="1"/>
    </xf>
    <xf numFmtId="0" fontId="8" fillId="6" borderId="11" xfId="0" applyFont="1" applyFill="1" applyBorder="1" applyAlignment="1">
      <alignment horizontal="center" vertical="center"/>
    </xf>
    <xf numFmtId="0" fontId="8" fillId="6" borderId="6" xfId="0" applyFont="1" applyFill="1" applyBorder="1" applyAlignment="1">
      <alignment horizontal="center" vertical="center"/>
    </xf>
    <xf numFmtId="0" fontId="8" fillId="6" borderId="9" xfId="0" applyFont="1" applyFill="1" applyBorder="1" applyAlignment="1">
      <alignment horizontal="center" vertical="center"/>
    </xf>
    <xf numFmtId="0" fontId="8" fillId="6" borderId="12" xfId="0" applyFont="1" applyFill="1" applyBorder="1" applyAlignment="1">
      <alignment horizontal="center" vertical="center"/>
    </xf>
    <xf numFmtId="0" fontId="8" fillId="6" borderId="10" xfId="0" applyFont="1" applyFill="1" applyBorder="1" applyAlignment="1">
      <alignment horizontal="center" vertical="center"/>
    </xf>
    <xf numFmtId="0" fontId="0" fillId="0" borderId="5" xfId="0" applyFont="1" applyBorder="1" applyAlignment="1">
      <alignment horizontal="center" vertical="center"/>
    </xf>
    <xf numFmtId="0" fontId="0" fillId="0" borderId="11" xfId="0" applyFont="1" applyBorder="1" applyAlignment="1">
      <alignment horizontal="center" vertical="center"/>
    </xf>
    <xf numFmtId="0" fontId="0" fillId="0" borderId="6" xfId="0" applyFont="1" applyBorder="1" applyAlignment="1">
      <alignment horizontal="center" vertical="center"/>
    </xf>
    <xf numFmtId="0" fontId="0" fillId="0" borderId="9" xfId="0" applyFont="1" applyBorder="1" applyAlignment="1">
      <alignment horizontal="center" vertical="center"/>
    </xf>
    <xf numFmtId="0" fontId="0" fillId="0" borderId="12" xfId="0" applyFont="1" applyBorder="1" applyAlignment="1">
      <alignment horizontal="center" vertical="center"/>
    </xf>
    <xf numFmtId="0" fontId="0" fillId="0" borderId="10" xfId="0" applyFont="1" applyBorder="1" applyAlignment="1">
      <alignment horizontal="center" vertical="center"/>
    </xf>
    <xf numFmtId="0" fontId="0" fillId="0" borderId="1" xfId="0" applyBorder="1" applyAlignment="1">
      <alignment horizontal="left"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1" fillId="0" borderId="1" xfId="0" applyFont="1" applyBorder="1" applyAlignment="1">
      <alignment horizontal="left" vertical="center"/>
    </xf>
    <xf numFmtId="0" fontId="0" fillId="0" borderId="0" xfId="0" applyFont="1" applyFill="1" applyBorder="1"/>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6" borderId="5" xfId="0" applyFill="1" applyBorder="1" applyAlignment="1">
      <alignment horizontal="center" vertical="center" wrapText="1"/>
    </xf>
    <xf numFmtId="0" fontId="0" fillId="6" borderId="11" xfId="0" applyFill="1" applyBorder="1" applyAlignment="1">
      <alignment horizontal="center" vertical="center"/>
    </xf>
    <xf numFmtId="0" fontId="0" fillId="6" borderId="6" xfId="0" applyFill="1" applyBorder="1" applyAlignment="1">
      <alignment horizontal="center" vertical="center"/>
    </xf>
    <xf numFmtId="0" fontId="0" fillId="6" borderId="9" xfId="0" applyFill="1" applyBorder="1" applyAlignment="1">
      <alignment horizontal="center" vertical="center"/>
    </xf>
    <xf numFmtId="0" fontId="0" fillId="6" borderId="12" xfId="0" applyFill="1" applyBorder="1" applyAlignment="1">
      <alignment horizontal="center" vertical="center"/>
    </xf>
    <xf numFmtId="0" fontId="0" fillId="6" borderId="10" xfId="0" applyFill="1" applyBorder="1" applyAlignment="1">
      <alignment horizontal="center" vertical="center"/>
    </xf>
    <xf numFmtId="0" fontId="1" fillId="7" borderId="45" xfId="0" applyFont="1" applyFill="1" applyBorder="1" applyAlignment="1">
      <alignment horizontal="center" vertical="center"/>
    </xf>
    <xf numFmtId="0" fontId="1" fillId="7" borderId="46" xfId="0" applyFont="1" applyFill="1" applyBorder="1" applyAlignment="1">
      <alignment horizontal="center" vertical="center"/>
    </xf>
    <xf numFmtId="0" fontId="1" fillId="7" borderId="61" xfId="0" applyFont="1" applyFill="1" applyBorder="1" applyAlignment="1">
      <alignment horizontal="center" vertical="center"/>
    </xf>
    <xf numFmtId="0" fontId="1" fillId="7" borderId="20" xfId="0" applyFont="1" applyFill="1" applyBorder="1" applyAlignment="1">
      <alignment horizontal="center" vertical="center"/>
    </xf>
    <xf numFmtId="0" fontId="1" fillId="7" borderId="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47" xfId="0" applyFont="1" applyFill="1" applyBorder="1" applyAlignment="1">
      <alignment horizontal="center" vertical="center"/>
    </xf>
    <xf numFmtId="0" fontId="0" fillId="7" borderId="50" xfId="0" applyFill="1" applyBorder="1" applyAlignment="1">
      <alignment horizontal="center" vertical="center"/>
    </xf>
    <xf numFmtId="0" fontId="0" fillId="7" borderId="46" xfId="0" applyFill="1" applyBorder="1" applyAlignment="1">
      <alignment horizontal="center" vertical="center"/>
    </xf>
    <xf numFmtId="0" fontId="0" fillId="7" borderId="47" xfId="0" applyFill="1" applyBorder="1" applyAlignment="1">
      <alignment horizontal="center" vertical="center"/>
    </xf>
    <xf numFmtId="0" fontId="0" fillId="7" borderId="3" xfId="0" applyFill="1" applyBorder="1" applyAlignment="1">
      <alignment horizontal="center" vertical="center"/>
    </xf>
    <xf numFmtId="0" fontId="0" fillId="7" borderId="1" xfId="0" applyFill="1" applyBorder="1" applyAlignment="1">
      <alignment horizontal="center" vertical="center"/>
    </xf>
    <xf numFmtId="0" fontId="0" fillId="7" borderId="21" xfId="0" applyFill="1" applyBorder="1" applyAlignment="1">
      <alignment horizontal="center" vertical="center"/>
    </xf>
    <xf numFmtId="0" fontId="5" fillId="7" borderId="20" xfId="0" applyFont="1" applyFill="1" applyBorder="1" applyAlignment="1">
      <alignment horizontal="center" vertical="center"/>
    </xf>
    <xf numFmtId="0" fontId="5" fillId="7" borderId="1" xfId="0" applyFont="1" applyFill="1" applyBorder="1" applyAlignment="1">
      <alignment horizontal="center" vertical="center"/>
    </xf>
    <xf numFmtId="0" fontId="5" fillId="7" borderId="21" xfId="0" applyFont="1" applyFill="1" applyBorder="1" applyAlignment="1">
      <alignment horizontal="center" vertical="center"/>
    </xf>
    <xf numFmtId="0" fontId="1" fillId="7" borderId="22" xfId="0" applyFont="1" applyFill="1" applyBorder="1" applyAlignment="1">
      <alignment horizontal="center"/>
    </xf>
    <xf numFmtId="0" fontId="1" fillId="7" borderId="23" xfId="0" applyFont="1" applyFill="1" applyBorder="1" applyAlignment="1">
      <alignment horizontal="center"/>
    </xf>
    <xf numFmtId="0" fontId="1" fillId="7" borderId="26" xfId="0" applyFont="1" applyFill="1" applyBorder="1" applyAlignment="1">
      <alignment horizontal="center"/>
    </xf>
    <xf numFmtId="0" fontId="0" fillId="7" borderId="28" xfId="0" applyFill="1" applyBorder="1" applyAlignment="1">
      <alignment horizontal="center"/>
    </xf>
    <xf numFmtId="0" fontId="0" fillId="7" borderId="23" xfId="0" applyFill="1" applyBorder="1" applyAlignment="1">
      <alignment horizontal="center"/>
    </xf>
    <xf numFmtId="0" fontId="0" fillId="7" borderId="24" xfId="0" applyFill="1" applyBorder="1" applyAlignment="1">
      <alignment horizontal="center"/>
    </xf>
    <xf numFmtId="0" fontId="1" fillId="7" borderId="50" xfId="0" applyFont="1" applyFill="1" applyBorder="1" applyAlignment="1">
      <alignment horizontal="center" vertical="center"/>
    </xf>
    <xf numFmtId="0" fontId="1" fillId="7" borderId="3" xfId="0" applyFont="1" applyFill="1" applyBorder="1" applyAlignment="1">
      <alignment horizontal="center" vertical="center"/>
    </xf>
    <xf numFmtId="0" fontId="1" fillId="7" borderId="28" xfId="0" applyFont="1" applyFill="1" applyBorder="1" applyAlignment="1">
      <alignment horizontal="center"/>
    </xf>
    <xf numFmtId="0" fontId="1" fillId="6" borderId="15" xfId="0" applyFont="1" applyFill="1" applyBorder="1" applyAlignment="1">
      <alignment horizontal="center" vertical="center" wrapText="1"/>
    </xf>
    <xf numFmtId="0" fontId="1" fillId="6" borderId="16" xfId="0" applyFont="1" applyFill="1" applyBorder="1" applyAlignment="1">
      <alignment horizontal="center" vertical="center"/>
    </xf>
    <xf numFmtId="0" fontId="1" fillId="6" borderId="17" xfId="0" applyFont="1" applyFill="1" applyBorder="1" applyAlignment="1">
      <alignment horizontal="center" vertical="center"/>
    </xf>
    <xf numFmtId="0" fontId="1" fillId="6" borderId="18" xfId="0" applyFont="1" applyFill="1" applyBorder="1" applyAlignment="1">
      <alignment horizontal="center" vertical="center"/>
    </xf>
    <xf numFmtId="0" fontId="1" fillId="6" borderId="12" xfId="0" applyFont="1" applyFill="1" applyBorder="1" applyAlignment="1">
      <alignment horizontal="center" vertical="center"/>
    </xf>
    <xf numFmtId="0" fontId="1" fillId="6" borderId="19" xfId="0" applyFont="1" applyFill="1" applyBorder="1" applyAlignment="1">
      <alignment horizontal="center" vertical="center"/>
    </xf>
    <xf numFmtId="0" fontId="1" fillId="0" borderId="46" xfId="0" applyFont="1" applyBorder="1" applyAlignment="1">
      <alignment horizontal="center"/>
    </xf>
    <xf numFmtId="0" fontId="1" fillId="0" borderId="47" xfId="0" applyFont="1" applyBorder="1" applyAlignment="1">
      <alignment horizontal="center"/>
    </xf>
    <xf numFmtId="0" fontId="1" fillId="0" borderId="21" xfId="0" applyFont="1" applyBorder="1" applyAlignment="1">
      <alignment horizontal="center"/>
    </xf>
    <xf numFmtId="0" fontId="1" fillId="0" borderId="20" xfId="0" applyFont="1" applyBorder="1" applyAlignment="1">
      <alignment horizontal="center" wrapText="1"/>
    </xf>
    <xf numFmtId="0" fontId="0" fillId="0" borderId="32" xfId="0" applyBorder="1" applyAlignment="1">
      <alignment horizontal="center"/>
    </xf>
    <xf numFmtId="0" fontId="0" fillId="0" borderId="39" xfId="0" applyBorder="1" applyAlignment="1">
      <alignment horizontal="center"/>
    </xf>
    <xf numFmtId="0" fontId="0" fillId="0" borderId="48" xfId="0" applyBorder="1" applyAlignment="1">
      <alignment horizontal="center"/>
    </xf>
    <xf numFmtId="0" fontId="0" fillId="0" borderId="42" xfId="0" applyBorder="1" applyAlignment="1">
      <alignment horizontal="center"/>
    </xf>
    <xf numFmtId="0" fontId="1" fillId="0" borderId="69" xfId="0" applyFont="1" applyBorder="1" applyAlignment="1">
      <alignment horizontal="center" wrapText="1"/>
    </xf>
    <xf numFmtId="0" fontId="1" fillId="0" borderId="11" xfId="0" applyFont="1" applyBorder="1" applyAlignment="1">
      <alignment horizontal="center" wrapText="1"/>
    </xf>
    <xf numFmtId="0" fontId="1" fillId="0" borderId="6" xfId="0" applyFont="1" applyBorder="1" applyAlignment="1">
      <alignment horizontal="center" wrapText="1"/>
    </xf>
    <xf numFmtId="0" fontId="1" fillId="0" borderId="38" xfId="0" applyFont="1" applyBorder="1" applyAlignment="1">
      <alignment horizontal="center" wrapText="1"/>
    </xf>
    <xf numFmtId="0" fontId="1" fillId="0" borderId="0" xfId="0" applyFont="1" applyBorder="1" applyAlignment="1">
      <alignment horizontal="center" wrapText="1"/>
    </xf>
    <xf numFmtId="0" fontId="1" fillId="0" borderId="8" xfId="0" applyFont="1" applyBorder="1" applyAlignment="1">
      <alignment horizontal="center" wrapText="1"/>
    </xf>
    <xf numFmtId="0" fontId="1" fillId="0" borderId="40" xfId="0" applyFont="1" applyBorder="1" applyAlignment="1">
      <alignment horizontal="center" wrapText="1"/>
    </xf>
    <xf numFmtId="0" fontId="1" fillId="0" borderId="41" xfId="0" applyFont="1" applyBorder="1" applyAlignment="1">
      <alignment horizontal="center" wrapText="1"/>
    </xf>
    <xf numFmtId="0" fontId="1" fillId="0" borderId="64" xfId="0" applyFont="1" applyBorder="1" applyAlignment="1">
      <alignment horizont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0" xfId="0" applyFont="1" applyBorder="1" applyAlignment="1">
      <alignment horizontal="center" vertical="center" wrapText="1"/>
    </xf>
    <xf numFmtId="0" fontId="2" fillId="0" borderId="39" xfId="0" applyFont="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png"/><Relationship Id="rId6" Type="http://schemas.openxmlformats.org/officeDocument/2006/relationships/image" Target="../media/image1.png"/><Relationship Id="rId5" Type="http://schemas.openxmlformats.org/officeDocument/2006/relationships/image" Target="../media/image12.png"/><Relationship Id="rId4" Type="http://schemas.openxmlformats.org/officeDocument/2006/relationships/image" Target="../media/image11.png"/></Relationships>
</file>

<file path=xl/drawings/_rels/drawing6.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8.png"/><Relationship Id="rId2" Type="http://schemas.openxmlformats.org/officeDocument/2006/relationships/image" Target="../media/image17.png"/><Relationship Id="rId1" Type="http://schemas.openxmlformats.org/officeDocument/2006/relationships/image" Target="../media/image16.png"/><Relationship Id="rId4"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19.png"/><Relationship Id="rId4"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29.png"/><Relationship Id="rId1" Type="http://schemas.openxmlformats.org/officeDocument/2006/relationships/image" Target="../media/image28.png"/></Relationships>
</file>

<file path=xl/drawings/_rels/drawing14.xml.rels><?xml version="1.0" encoding="UTF-8" standalone="yes"?>
<Relationships xmlns="http://schemas.openxmlformats.org/package/2006/relationships"><Relationship Id="rId2" Type="http://schemas.openxmlformats.org/officeDocument/2006/relationships/image" Target="../media/image30.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31.png"/><Relationship Id="rId1" Type="http://schemas.openxmlformats.org/officeDocument/2006/relationships/image" Target="../media/image1.png"/><Relationship Id="rId5" Type="http://schemas.openxmlformats.org/officeDocument/2006/relationships/image" Target="../media/image34.png"/><Relationship Id="rId4" Type="http://schemas.openxmlformats.org/officeDocument/2006/relationships/image" Target="../media/image3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35.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7.png"/><Relationship Id="rId2" Type="http://schemas.openxmlformats.org/officeDocument/2006/relationships/image" Target="../media/image36.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38.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40.png"/><Relationship Id="rId2" Type="http://schemas.openxmlformats.org/officeDocument/2006/relationships/image" Target="../media/image39.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3" Type="http://schemas.openxmlformats.org/officeDocument/2006/relationships/image" Target="../media/image42.png"/><Relationship Id="rId2" Type="http://schemas.openxmlformats.org/officeDocument/2006/relationships/image" Target="../media/image41.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3" Type="http://schemas.openxmlformats.org/officeDocument/2006/relationships/image" Target="../media/image44.png"/><Relationship Id="rId2" Type="http://schemas.openxmlformats.org/officeDocument/2006/relationships/image" Target="../media/image43.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3" Type="http://schemas.openxmlformats.org/officeDocument/2006/relationships/image" Target="../media/image46.png"/><Relationship Id="rId2" Type="http://schemas.openxmlformats.org/officeDocument/2006/relationships/image" Target="../media/image45.png"/><Relationship Id="rId1" Type="http://schemas.openxmlformats.org/officeDocument/2006/relationships/image" Target="../media/image1.png"/><Relationship Id="rId4" Type="http://schemas.openxmlformats.org/officeDocument/2006/relationships/image" Target="../media/image47.png"/></Relationships>
</file>

<file path=xl/drawings/_rels/drawing23.xml.rels><?xml version="1.0" encoding="UTF-8" standalone="yes"?>
<Relationships xmlns="http://schemas.openxmlformats.org/package/2006/relationships"><Relationship Id="rId3" Type="http://schemas.openxmlformats.org/officeDocument/2006/relationships/image" Target="../media/image49.png"/><Relationship Id="rId2" Type="http://schemas.openxmlformats.org/officeDocument/2006/relationships/image" Target="../media/image48.pn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50.jpeg"/><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3" Type="http://schemas.openxmlformats.org/officeDocument/2006/relationships/image" Target="../media/image52.png"/><Relationship Id="rId2" Type="http://schemas.openxmlformats.org/officeDocument/2006/relationships/image" Target="../media/image51.png"/><Relationship Id="rId1" Type="http://schemas.openxmlformats.org/officeDocument/2006/relationships/image" Target="../media/image1.png"/><Relationship Id="rId4" Type="http://schemas.openxmlformats.org/officeDocument/2006/relationships/image" Target="../media/image53.png"/></Relationships>
</file>

<file path=xl/drawings/_rels/drawing26.xml.rels><?xml version="1.0" encoding="UTF-8" standalone="yes"?>
<Relationships xmlns="http://schemas.openxmlformats.org/package/2006/relationships"><Relationship Id="rId3" Type="http://schemas.openxmlformats.org/officeDocument/2006/relationships/image" Target="../media/image55.png"/><Relationship Id="rId2" Type="http://schemas.openxmlformats.org/officeDocument/2006/relationships/image" Target="../media/image54.png"/><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3" Type="http://schemas.openxmlformats.org/officeDocument/2006/relationships/image" Target="../media/image57.png"/><Relationship Id="rId2" Type="http://schemas.openxmlformats.org/officeDocument/2006/relationships/image" Target="../media/image56.png"/><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3" Type="http://schemas.openxmlformats.org/officeDocument/2006/relationships/image" Target="../media/image59.png"/><Relationship Id="rId2" Type="http://schemas.openxmlformats.org/officeDocument/2006/relationships/image" Target="../media/image58.png"/><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image" Target="../media/image60.jpeg"/><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2" Type="http://schemas.openxmlformats.org/officeDocument/2006/relationships/image" Target="../media/image61.png"/><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image" Target="../media/image62.png"/><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2" Type="http://schemas.openxmlformats.org/officeDocument/2006/relationships/image" Target="../media/image63.png"/><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3" Type="http://schemas.openxmlformats.org/officeDocument/2006/relationships/image" Target="../media/image65.png"/><Relationship Id="rId2" Type="http://schemas.openxmlformats.org/officeDocument/2006/relationships/image" Target="../media/image64.png"/><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3" Type="http://schemas.openxmlformats.org/officeDocument/2006/relationships/image" Target="../media/image67.png"/><Relationship Id="rId2" Type="http://schemas.openxmlformats.org/officeDocument/2006/relationships/image" Target="../media/image66.png"/><Relationship Id="rId1" Type="http://schemas.openxmlformats.org/officeDocument/2006/relationships/image" Target="../media/image1.png"/><Relationship Id="rId4" Type="http://schemas.openxmlformats.org/officeDocument/2006/relationships/image" Target="../media/image68.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18</xdr:row>
      <xdr:rowOff>0</xdr:rowOff>
    </xdr:from>
    <xdr:to>
      <xdr:col>21</xdr:col>
      <xdr:colOff>0</xdr:colOff>
      <xdr:row>22</xdr:row>
      <xdr:rowOff>190133</xdr:rowOff>
    </xdr:to>
    <xdr:sp macro="" textlink="">
      <xdr:nvSpPr>
        <xdr:cNvPr id="10241" name="AutoShape 1" descr="Fichier:Logo Domont.svg — Wikipédia">
          <a:extLst>
            <a:ext uri="{FF2B5EF4-FFF2-40B4-BE49-F238E27FC236}">
              <a16:creationId xmlns:a16="http://schemas.microsoft.com/office/drawing/2014/main" id="{00000000-0008-0000-0100-000001280000}"/>
            </a:ext>
          </a:extLst>
        </xdr:cNvPr>
        <xdr:cNvSpPr>
          <a:spLocks noChangeAspect="1" noChangeArrowheads="1"/>
        </xdr:cNvSpPr>
      </xdr:nvSpPr>
      <xdr:spPr bwMode="auto">
        <a:xfrm>
          <a:off x="12192000" y="2867025"/>
          <a:ext cx="3810000" cy="952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0</xdr:row>
      <xdr:rowOff>0</xdr:rowOff>
    </xdr:from>
    <xdr:to>
      <xdr:col>3</xdr:col>
      <xdr:colOff>0</xdr:colOff>
      <xdr:row>3</xdr:row>
      <xdr:rowOff>0</xdr:rowOff>
    </xdr:to>
    <xdr:pic>
      <xdr:nvPicPr>
        <xdr:cNvPr id="6" name="Image 5" descr="Fichier:Logo Domont.svg">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40</xdr:row>
      <xdr:rowOff>12700</xdr:rowOff>
    </xdr:from>
    <xdr:to>
      <xdr:col>26</xdr:col>
      <xdr:colOff>288555</xdr:colOff>
      <xdr:row>94</xdr:row>
      <xdr:rowOff>71294</xdr:rowOff>
    </xdr:to>
    <xdr:pic>
      <xdr:nvPicPr>
        <xdr:cNvPr id="5" name="Image 4"/>
        <xdr:cNvPicPr>
          <a:picLocks noChangeAspect="1"/>
        </xdr:cNvPicPr>
      </xdr:nvPicPr>
      <xdr:blipFill>
        <a:blip xmlns:r="http://schemas.openxmlformats.org/officeDocument/2006/relationships" r:embed="rId2"/>
        <a:stretch>
          <a:fillRect/>
        </a:stretch>
      </xdr:blipFill>
      <xdr:spPr>
        <a:xfrm>
          <a:off x="0" y="7199745"/>
          <a:ext cx="20100555" cy="10345594"/>
        </a:xfrm>
        <a:prstGeom prst="rect">
          <a:avLst/>
        </a:prstGeom>
      </xdr:spPr>
    </xdr:pic>
    <xdr:clientData/>
  </xdr:twoCellAnchor>
  <xdr:twoCellAnchor editAs="oneCell">
    <xdr:from>
      <xdr:col>1</xdr:col>
      <xdr:colOff>285750</xdr:colOff>
      <xdr:row>92</xdr:row>
      <xdr:rowOff>63500</xdr:rowOff>
    </xdr:from>
    <xdr:to>
      <xdr:col>26</xdr:col>
      <xdr:colOff>212390</xdr:colOff>
      <xdr:row>154</xdr:row>
      <xdr:rowOff>95250</xdr:rowOff>
    </xdr:to>
    <xdr:pic>
      <xdr:nvPicPr>
        <xdr:cNvPr id="7" name="Image 6"/>
        <xdr:cNvPicPr>
          <a:picLocks noChangeAspect="1"/>
        </xdr:cNvPicPr>
      </xdr:nvPicPr>
      <xdr:blipFill>
        <a:blip xmlns:r="http://schemas.openxmlformats.org/officeDocument/2006/relationships" r:embed="rId3"/>
        <a:stretch>
          <a:fillRect/>
        </a:stretch>
      </xdr:blipFill>
      <xdr:spPr>
        <a:xfrm>
          <a:off x="1047750" y="16510000"/>
          <a:ext cx="18976640" cy="11842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0</xdr:colOff>
      <xdr:row>3</xdr:row>
      <xdr:rowOff>0</xdr:rowOff>
    </xdr:to>
    <xdr:pic>
      <xdr:nvPicPr>
        <xdr:cNvPr id="6" name="Image 5" descr="Fichier:Logo Domont.svg">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45</xdr:row>
      <xdr:rowOff>0</xdr:rowOff>
    </xdr:from>
    <xdr:to>
      <xdr:col>55</xdr:col>
      <xdr:colOff>238125</xdr:colOff>
      <xdr:row>96</xdr:row>
      <xdr:rowOff>57150</xdr:rowOff>
    </xdr:to>
    <xdr:pic>
      <xdr:nvPicPr>
        <xdr:cNvPr id="7" name="Image 6" descr="H:\marché entretien\Jean Moulin - RDC.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9763125"/>
          <a:ext cx="42148125" cy="9772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96</xdr:row>
      <xdr:rowOff>0</xdr:rowOff>
    </xdr:from>
    <xdr:to>
      <xdr:col>20</xdr:col>
      <xdr:colOff>331304</xdr:colOff>
      <xdr:row>134</xdr:row>
      <xdr:rowOff>46516</xdr:rowOff>
    </xdr:to>
    <xdr:pic>
      <xdr:nvPicPr>
        <xdr:cNvPr id="2" name="Image 1"/>
        <xdr:cNvPicPr>
          <a:picLocks noChangeAspect="1"/>
        </xdr:cNvPicPr>
      </xdr:nvPicPr>
      <xdr:blipFill>
        <a:blip xmlns:r="http://schemas.openxmlformats.org/officeDocument/2006/relationships" r:embed="rId3"/>
        <a:stretch>
          <a:fillRect/>
        </a:stretch>
      </xdr:blipFill>
      <xdr:spPr>
        <a:xfrm>
          <a:off x="2981739" y="21120652"/>
          <a:ext cx="12258261" cy="79149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0</xdr:colOff>
      <xdr:row>2</xdr:row>
      <xdr:rowOff>190500</xdr:rowOff>
    </xdr:to>
    <xdr:pic>
      <xdr:nvPicPr>
        <xdr:cNvPr id="4" name="Image 3" descr="Fichier:Logo Domont.svg">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0</xdr:rowOff>
    </xdr:from>
    <xdr:to>
      <xdr:col>31</xdr:col>
      <xdr:colOff>217695</xdr:colOff>
      <xdr:row>161</xdr:row>
      <xdr:rowOff>146405</xdr:rowOff>
    </xdr:to>
    <xdr:pic>
      <xdr:nvPicPr>
        <xdr:cNvPr id="2" name="Image 1"/>
        <xdr:cNvPicPr>
          <a:picLocks noChangeAspect="1"/>
        </xdr:cNvPicPr>
      </xdr:nvPicPr>
      <xdr:blipFill>
        <a:blip xmlns:r="http://schemas.openxmlformats.org/officeDocument/2006/relationships" r:embed="rId2"/>
        <a:stretch>
          <a:fillRect/>
        </a:stretch>
      </xdr:blipFill>
      <xdr:spPr>
        <a:xfrm>
          <a:off x="0" y="6286500"/>
          <a:ext cx="24244508" cy="252924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16565</xdr:rowOff>
    </xdr:from>
    <xdr:to>
      <xdr:col>3</xdr:col>
      <xdr:colOff>0</xdr:colOff>
      <xdr:row>3</xdr:row>
      <xdr:rowOff>16565</xdr:rowOff>
    </xdr:to>
    <xdr:pic>
      <xdr:nvPicPr>
        <xdr:cNvPr id="3" name="Image 2" descr="Fichier:Logo Domont.sv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28</xdr:row>
      <xdr:rowOff>140494</xdr:rowOff>
    </xdr:from>
    <xdr:to>
      <xdr:col>58</xdr:col>
      <xdr:colOff>638175</xdr:colOff>
      <xdr:row>197</xdr:row>
      <xdr:rowOff>64294</xdr:rowOff>
    </xdr:to>
    <xdr:pic>
      <xdr:nvPicPr>
        <xdr:cNvPr id="5" name="Image 4" descr="H:\marché entretien\Piaget.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5545932"/>
          <a:ext cx="44834175" cy="32118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42</xdr:row>
      <xdr:rowOff>0</xdr:rowOff>
    </xdr:from>
    <xdr:to>
      <xdr:col>18</xdr:col>
      <xdr:colOff>417333</xdr:colOff>
      <xdr:row>64</xdr:row>
      <xdr:rowOff>161381</xdr:rowOff>
    </xdr:to>
    <xdr:pic>
      <xdr:nvPicPr>
        <xdr:cNvPr id="8" name="Image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stretch>
          <a:fillRect/>
        </a:stretch>
      </xdr:blipFill>
      <xdr:spPr>
        <a:xfrm>
          <a:off x="0" y="7362825"/>
          <a:ext cx="14133333" cy="4352381"/>
        </a:xfrm>
        <a:prstGeom prst="rect">
          <a:avLst/>
        </a:prstGeom>
      </xdr:spPr>
    </xdr:pic>
    <xdr:clientData/>
  </xdr:twoCellAnchor>
  <xdr:twoCellAnchor editAs="oneCell">
    <xdr:from>
      <xdr:col>18</xdr:col>
      <xdr:colOff>0</xdr:colOff>
      <xdr:row>42</xdr:row>
      <xdr:rowOff>0</xdr:rowOff>
    </xdr:from>
    <xdr:to>
      <xdr:col>26</xdr:col>
      <xdr:colOff>742095</xdr:colOff>
      <xdr:row>64</xdr:row>
      <xdr:rowOff>142333</xdr:rowOff>
    </xdr:to>
    <xdr:pic>
      <xdr:nvPicPr>
        <xdr:cNvPr id="9" name="Image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2"/>
        <a:stretch>
          <a:fillRect/>
        </a:stretch>
      </xdr:blipFill>
      <xdr:spPr>
        <a:xfrm>
          <a:off x="15249525" y="7362825"/>
          <a:ext cx="6838095" cy="4333333"/>
        </a:xfrm>
        <a:prstGeom prst="rect">
          <a:avLst/>
        </a:prstGeom>
      </xdr:spPr>
    </xdr:pic>
    <xdr:clientData/>
  </xdr:twoCellAnchor>
  <xdr:twoCellAnchor editAs="oneCell">
    <xdr:from>
      <xdr:col>0</xdr:col>
      <xdr:colOff>0</xdr:colOff>
      <xdr:row>67</xdr:row>
      <xdr:rowOff>0</xdr:rowOff>
    </xdr:from>
    <xdr:to>
      <xdr:col>7</xdr:col>
      <xdr:colOff>408857</xdr:colOff>
      <xdr:row>103</xdr:row>
      <xdr:rowOff>170571</xdr:rowOff>
    </xdr:to>
    <xdr:pic>
      <xdr:nvPicPr>
        <xdr:cNvPr id="11" name="Image 10">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3"/>
        <a:stretch>
          <a:fillRect/>
        </a:stretch>
      </xdr:blipFill>
      <xdr:spPr>
        <a:xfrm>
          <a:off x="0" y="12125325"/>
          <a:ext cx="5742857" cy="7028571"/>
        </a:xfrm>
        <a:prstGeom prst="rect">
          <a:avLst/>
        </a:prstGeom>
      </xdr:spPr>
    </xdr:pic>
    <xdr:clientData/>
  </xdr:twoCellAnchor>
  <xdr:twoCellAnchor editAs="oneCell">
    <xdr:from>
      <xdr:col>8</xdr:col>
      <xdr:colOff>0</xdr:colOff>
      <xdr:row>67</xdr:row>
      <xdr:rowOff>0</xdr:rowOff>
    </xdr:from>
    <xdr:to>
      <xdr:col>14</xdr:col>
      <xdr:colOff>389905</xdr:colOff>
      <xdr:row>125</xdr:row>
      <xdr:rowOff>8143</xdr:rowOff>
    </xdr:to>
    <xdr:pic>
      <xdr:nvPicPr>
        <xdr:cNvPr id="12" name="Image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4"/>
        <a:stretch>
          <a:fillRect/>
        </a:stretch>
      </xdr:blipFill>
      <xdr:spPr>
        <a:xfrm>
          <a:off x="6867525" y="12125325"/>
          <a:ext cx="4961905" cy="11057143"/>
        </a:xfrm>
        <a:prstGeom prst="rect">
          <a:avLst/>
        </a:prstGeom>
      </xdr:spPr>
    </xdr:pic>
    <xdr:clientData/>
  </xdr:twoCellAnchor>
  <xdr:twoCellAnchor editAs="oneCell">
    <xdr:from>
      <xdr:col>0</xdr:col>
      <xdr:colOff>0</xdr:colOff>
      <xdr:row>128</xdr:row>
      <xdr:rowOff>0</xdr:rowOff>
    </xdr:from>
    <xdr:to>
      <xdr:col>19</xdr:col>
      <xdr:colOff>122000</xdr:colOff>
      <xdr:row>145</xdr:row>
      <xdr:rowOff>28167</xdr:rowOff>
    </xdr:to>
    <xdr:pic>
      <xdr:nvPicPr>
        <xdr:cNvPr id="13" name="Image 12">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5"/>
        <a:stretch>
          <a:fillRect/>
        </a:stretch>
      </xdr:blipFill>
      <xdr:spPr>
        <a:xfrm>
          <a:off x="0" y="23745825"/>
          <a:ext cx="14600000" cy="3266667"/>
        </a:xfrm>
        <a:prstGeom prst="rect">
          <a:avLst/>
        </a:prstGeom>
      </xdr:spPr>
    </xdr:pic>
    <xdr:clientData/>
  </xdr:twoCellAnchor>
  <xdr:twoCellAnchor editAs="oneCell">
    <xdr:from>
      <xdr:col>0</xdr:col>
      <xdr:colOff>0</xdr:colOff>
      <xdr:row>0</xdr:row>
      <xdr:rowOff>0</xdr:rowOff>
    </xdr:from>
    <xdr:to>
      <xdr:col>3</xdr:col>
      <xdr:colOff>0</xdr:colOff>
      <xdr:row>3</xdr:row>
      <xdr:rowOff>0</xdr:rowOff>
    </xdr:to>
    <xdr:pic>
      <xdr:nvPicPr>
        <xdr:cNvPr id="10" name="Image 9" descr="Fichier:Logo Domont.svg">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42</xdr:row>
      <xdr:rowOff>0</xdr:rowOff>
    </xdr:from>
    <xdr:to>
      <xdr:col>9</xdr:col>
      <xdr:colOff>713428</xdr:colOff>
      <xdr:row>76</xdr:row>
      <xdr:rowOff>151572</xdr:rowOff>
    </xdr:to>
    <xdr:pic>
      <xdr:nvPicPr>
        <xdr:cNvPr id="3" name="Image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stretch>
          <a:fillRect/>
        </a:stretch>
      </xdr:blipFill>
      <xdr:spPr>
        <a:xfrm>
          <a:off x="0" y="7867650"/>
          <a:ext cx="7571428" cy="6628571"/>
        </a:xfrm>
        <a:prstGeom prst="rect">
          <a:avLst/>
        </a:prstGeom>
      </xdr:spPr>
    </xdr:pic>
    <xdr:clientData/>
  </xdr:twoCellAnchor>
  <xdr:twoCellAnchor editAs="oneCell">
    <xdr:from>
      <xdr:col>1</xdr:col>
      <xdr:colOff>0</xdr:colOff>
      <xdr:row>79</xdr:row>
      <xdr:rowOff>0</xdr:rowOff>
    </xdr:from>
    <xdr:to>
      <xdr:col>38</xdr:col>
      <xdr:colOff>53619</xdr:colOff>
      <xdr:row>113</xdr:row>
      <xdr:rowOff>170618</xdr:rowOff>
    </xdr:to>
    <xdr:pic>
      <xdr:nvPicPr>
        <xdr:cNvPr id="5" name="Image 4">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a:stretch>
          <a:fillRect/>
        </a:stretch>
      </xdr:blipFill>
      <xdr:spPr>
        <a:xfrm>
          <a:off x="762000" y="14916150"/>
          <a:ext cx="28247619" cy="6647619"/>
        </a:xfrm>
        <a:prstGeom prst="rect">
          <a:avLst/>
        </a:prstGeom>
      </xdr:spPr>
    </xdr:pic>
    <xdr:clientData/>
  </xdr:twoCellAnchor>
  <xdr:twoCellAnchor editAs="oneCell">
    <xdr:from>
      <xdr:col>1</xdr:col>
      <xdr:colOff>0</xdr:colOff>
      <xdr:row>116</xdr:row>
      <xdr:rowOff>0</xdr:rowOff>
    </xdr:from>
    <xdr:to>
      <xdr:col>38</xdr:col>
      <xdr:colOff>186952</xdr:colOff>
      <xdr:row>143</xdr:row>
      <xdr:rowOff>123167</xdr:rowOff>
    </xdr:to>
    <xdr:pic>
      <xdr:nvPicPr>
        <xdr:cNvPr id="6" name="Image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3"/>
        <a:stretch>
          <a:fillRect/>
        </a:stretch>
      </xdr:blipFill>
      <xdr:spPr>
        <a:xfrm>
          <a:off x="762000" y="21964650"/>
          <a:ext cx="28380952" cy="5266667"/>
        </a:xfrm>
        <a:prstGeom prst="rect">
          <a:avLst/>
        </a:prstGeom>
      </xdr:spPr>
    </xdr:pic>
    <xdr:clientData/>
  </xdr:twoCellAnchor>
  <xdr:twoCellAnchor editAs="oneCell">
    <xdr:from>
      <xdr:col>0</xdr:col>
      <xdr:colOff>0</xdr:colOff>
      <xdr:row>0</xdr:row>
      <xdr:rowOff>0</xdr:rowOff>
    </xdr:from>
    <xdr:to>
      <xdr:col>3</xdr:col>
      <xdr:colOff>0</xdr:colOff>
      <xdr:row>3</xdr:row>
      <xdr:rowOff>57150</xdr:rowOff>
    </xdr:to>
    <xdr:pic>
      <xdr:nvPicPr>
        <xdr:cNvPr id="7" name="Image 6" descr="Fichier:Logo Domont.svg">
          <a:extLst>
            <a:ext uri="{FF2B5EF4-FFF2-40B4-BE49-F238E27FC236}">
              <a16:creationId xmlns:a16="http://schemas.microsoft.com/office/drawing/2014/main" id="{00000000-0008-0000-0700-000004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0"/>
          <a:ext cx="2286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63</xdr:row>
      <xdr:rowOff>0</xdr:rowOff>
    </xdr:from>
    <xdr:to>
      <xdr:col>37</xdr:col>
      <xdr:colOff>72666</xdr:colOff>
      <xdr:row>94</xdr:row>
      <xdr:rowOff>8786</xdr:rowOff>
    </xdr:to>
    <xdr:pic>
      <xdr:nvPicPr>
        <xdr:cNvPr id="4" name="Image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stretch>
          <a:fillRect/>
        </a:stretch>
      </xdr:blipFill>
      <xdr:spPr>
        <a:xfrm>
          <a:off x="0" y="11487150"/>
          <a:ext cx="28266666" cy="5914286"/>
        </a:xfrm>
        <a:prstGeom prst="rect">
          <a:avLst/>
        </a:prstGeom>
      </xdr:spPr>
    </xdr:pic>
    <xdr:clientData/>
  </xdr:twoCellAnchor>
  <xdr:twoCellAnchor editAs="oneCell">
    <xdr:from>
      <xdr:col>0</xdr:col>
      <xdr:colOff>0</xdr:colOff>
      <xdr:row>96</xdr:row>
      <xdr:rowOff>0</xdr:rowOff>
    </xdr:from>
    <xdr:to>
      <xdr:col>37</xdr:col>
      <xdr:colOff>53619</xdr:colOff>
      <xdr:row>126</xdr:row>
      <xdr:rowOff>37381</xdr:rowOff>
    </xdr:to>
    <xdr:pic>
      <xdr:nvPicPr>
        <xdr:cNvPr id="5" name="Image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a:stretch>
          <a:fillRect/>
        </a:stretch>
      </xdr:blipFill>
      <xdr:spPr>
        <a:xfrm>
          <a:off x="0" y="17773650"/>
          <a:ext cx="28247619" cy="5752381"/>
        </a:xfrm>
        <a:prstGeom prst="rect">
          <a:avLst/>
        </a:prstGeom>
      </xdr:spPr>
    </xdr:pic>
    <xdr:clientData/>
  </xdr:twoCellAnchor>
  <xdr:twoCellAnchor editAs="oneCell">
    <xdr:from>
      <xdr:col>0</xdr:col>
      <xdr:colOff>0</xdr:colOff>
      <xdr:row>29</xdr:row>
      <xdr:rowOff>0</xdr:rowOff>
    </xdr:from>
    <xdr:to>
      <xdr:col>15</xdr:col>
      <xdr:colOff>227143</xdr:colOff>
      <xdr:row>60</xdr:row>
      <xdr:rowOff>132595</xdr:rowOff>
    </xdr:to>
    <xdr:pic>
      <xdr:nvPicPr>
        <xdr:cNvPr id="7" name="Image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3"/>
        <a:stretch>
          <a:fillRect/>
        </a:stretch>
      </xdr:blipFill>
      <xdr:spPr>
        <a:xfrm>
          <a:off x="0" y="5010978"/>
          <a:ext cx="11657143" cy="6038095"/>
        </a:xfrm>
        <a:prstGeom prst="rect">
          <a:avLst/>
        </a:prstGeom>
      </xdr:spPr>
    </xdr:pic>
    <xdr:clientData/>
  </xdr:twoCellAnchor>
  <xdr:twoCellAnchor editAs="oneCell">
    <xdr:from>
      <xdr:col>0</xdr:col>
      <xdr:colOff>0</xdr:colOff>
      <xdr:row>0</xdr:row>
      <xdr:rowOff>0</xdr:rowOff>
    </xdr:from>
    <xdr:to>
      <xdr:col>3</xdr:col>
      <xdr:colOff>0</xdr:colOff>
      <xdr:row>3</xdr:row>
      <xdr:rowOff>57978</xdr:rowOff>
    </xdr:to>
    <xdr:pic>
      <xdr:nvPicPr>
        <xdr:cNvPr id="8" name="Image 7" descr="Fichier:Logo Domont.svg">
          <a:extLst>
            <a:ext uri="{FF2B5EF4-FFF2-40B4-BE49-F238E27FC236}">
              <a16:creationId xmlns:a16="http://schemas.microsoft.com/office/drawing/2014/main" id="{00000000-0008-0000-0800-00000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0" y="0"/>
          <a:ext cx="2286000" cy="629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34</xdr:row>
      <xdr:rowOff>0</xdr:rowOff>
    </xdr:from>
    <xdr:to>
      <xdr:col>27</xdr:col>
      <xdr:colOff>721238</xdr:colOff>
      <xdr:row>119</xdr:row>
      <xdr:rowOff>140833</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0" y="5962650"/>
          <a:ext cx="21295238" cy="16333333"/>
        </a:xfrm>
        <a:prstGeom prst="rect">
          <a:avLst/>
        </a:prstGeom>
      </xdr:spPr>
    </xdr:pic>
    <xdr:clientData/>
  </xdr:twoCellAnchor>
  <xdr:twoCellAnchor editAs="oneCell">
    <xdr:from>
      <xdr:col>0</xdr:col>
      <xdr:colOff>0</xdr:colOff>
      <xdr:row>123</xdr:row>
      <xdr:rowOff>0</xdr:rowOff>
    </xdr:from>
    <xdr:to>
      <xdr:col>37</xdr:col>
      <xdr:colOff>215524</xdr:colOff>
      <xdr:row>158</xdr:row>
      <xdr:rowOff>132500</xdr:rowOff>
    </xdr:to>
    <xdr:pic>
      <xdr:nvPicPr>
        <xdr:cNvPr id="3" name="Image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a:stretch>
          <a:fillRect/>
        </a:stretch>
      </xdr:blipFill>
      <xdr:spPr>
        <a:xfrm>
          <a:off x="0" y="22917150"/>
          <a:ext cx="28409524" cy="6800000"/>
        </a:xfrm>
        <a:prstGeom prst="rect">
          <a:avLst/>
        </a:prstGeom>
      </xdr:spPr>
    </xdr:pic>
    <xdr:clientData/>
  </xdr:twoCellAnchor>
  <xdr:twoCellAnchor editAs="oneCell">
    <xdr:from>
      <xdr:col>0</xdr:col>
      <xdr:colOff>0</xdr:colOff>
      <xdr:row>160</xdr:row>
      <xdr:rowOff>0</xdr:rowOff>
    </xdr:from>
    <xdr:to>
      <xdr:col>37</xdr:col>
      <xdr:colOff>129809</xdr:colOff>
      <xdr:row>195</xdr:row>
      <xdr:rowOff>65833</xdr:rowOff>
    </xdr:to>
    <xdr:pic>
      <xdr:nvPicPr>
        <xdr:cNvPr id="4" name="Image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a:stretch>
          <a:fillRect/>
        </a:stretch>
      </xdr:blipFill>
      <xdr:spPr>
        <a:xfrm>
          <a:off x="0" y="29965650"/>
          <a:ext cx="28323809" cy="6733333"/>
        </a:xfrm>
        <a:prstGeom prst="rect">
          <a:avLst/>
        </a:prstGeom>
      </xdr:spPr>
    </xdr:pic>
    <xdr:clientData/>
  </xdr:twoCellAnchor>
  <xdr:twoCellAnchor editAs="oneCell">
    <xdr:from>
      <xdr:col>0</xdr:col>
      <xdr:colOff>27214</xdr:colOff>
      <xdr:row>0</xdr:row>
      <xdr:rowOff>0</xdr:rowOff>
    </xdr:from>
    <xdr:to>
      <xdr:col>3</xdr:col>
      <xdr:colOff>27214</xdr:colOff>
      <xdr:row>3</xdr:row>
      <xdr:rowOff>57150</xdr:rowOff>
    </xdr:to>
    <xdr:pic>
      <xdr:nvPicPr>
        <xdr:cNvPr id="6" name="Image 5" descr="Fichier:Logo Domont.svg">
          <a:extLst>
            <a:ext uri="{FF2B5EF4-FFF2-40B4-BE49-F238E27FC236}">
              <a16:creationId xmlns:a16="http://schemas.microsoft.com/office/drawing/2014/main" id="{00000000-0008-0000-0900-00000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7214" y="0"/>
          <a:ext cx="2286000" cy="628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0</xdr:colOff>
      <xdr:row>3</xdr:row>
      <xdr:rowOff>0</xdr:rowOff>
    </xdr:to>
    <xdr:pic>
      <xdr:nvPicPr>
        <xdr:cNvPr id="2" name="Image 1" descr="Fichier:Logo Domont.svg">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27</xdr:row>
      <xdr:rowOff>0</xdr:rowOff>
    </xdr:from>
    <xdr:to>
      <xdr:col>35</xdr:col>
      <xdr:colOff>339524</xdr:colOff>
      <xdr:row>110</xdr:row>
      <xdr:rowOff>64690</xdr:rowOff>
    </xdr:to>
    <xdr:pic>
      <xdr:nvPicPr>
        <xdr:cNvPr id="3" name="Image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a:stretch>
          <a:fillRect/>
        </a:stretch>
      </xdr:blipFill>
      <xdr:spPr>
        <a:xfrm>
          <a:off x="0" y="4057650"/>
          <a:ext cx="27009524" cy="1587619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0</xdr:colOff>
      <xdr:row>3</xdr:row>
      <xdr:rowOff>0</xdr:rowOff>
    </xdr:to>
    <xdr:pic>
      <xdr:nvPicPr>
        <xdr:cNvPr id="4" name="Image 3" descr="Fichier:Logo Domont.svg">
          <a:extLst>
            <a:ext uri="{FF2B5EF4-FFF2-40B4-BE49-F238E27FC236}">
              <a16:creationId xmlns:a16="http://schemas.microsoft.com/office/drawing/2014/main" id="{00000000-0008-0000-0C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190159</xdr:rowOff>
    </xdr:from>
    <xdr:to>
      <xdr:col>26</xdr:col>
      <xdr:colOff>287333</xdr:colOff>
      <xdr:row>77</xdr:row>
      <xdr:rowOff>56809</xdr:rowOff>
    </xdr:to>
    <xdr:pic>
      <xdr:nvPicPr>
        <xdr:cNvPr id="7" name="Image 6">
          <a:extLst>
            <a:ext uri="{FF2B5EF4-FFF2-40B4-BE49-F238E27FC236}">
              <a16:creationId xmlns:a16="http://schemas.microsoft.com/office/drawing/2014/main" id="{00000000-0008-0000-0C00-000007000000}"/>
            </a:ext>
          </a:extLst>
        </xdr:cNvPr>
        <xdr:cNvPicPr>
          <a:picLocks noChangeAspect="1"/>
        </xdr:cNvPicPr>
      </xdr:nvPicPr>
      <xdr:blipFill>
        <a:blip xmlns:r="http://schemas.openxmlformats.org/officeDocument/2006/relationships" r:embed="rId2"/>
        <a:stretch>
          <a:fillRect/>
        </a:stretch>
      </xdr:blipFill>
      <xdr:spPr>
        <a:xfrm>
          <a:off x="0" y="4381159"/>
          <a:ext cx="20099333" cy="103441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0</xdr:colOff>
      <xdr:row>3</xdr:row>
      <xdr:rowOff>0</xdr:rowOff>
    </xdr:to>
    <xdr:pic>
      <xdr:nvPicPr>
        <xdr:cNvPr id="3" name="Image 2" descr="Fichier:Logo Domont.svg">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62</xdr:row>
      <xdr:rowOff>69737</xdr:rowOff>
    </xdr:from>
    <xdr:to>
      <xdr:col>28</xdr:col>
      <xdr:colOff>149714</xdr:colOff>
      <xdr:row>92</xdr:row>
      <xdr:rowOff>11880</xdr:rowOff>
    </xdr:to>
    <xdr:pic>
      <xdr:nvPicPr>
        <xdr:cNvPr id="6" name="Image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2"/>
        <a:stretch>
          <a:fillRect/>
        </a:stretch>
      </xdr:blipFill>
      <xdr:spPr>
        <a:xfrm>
          <a:off x="0" y="11880737"/>
          <a:ext cx="21485714" cy="5657143"/>
        </a:xfrm>
        <a:prstGeom prst="rect">
          <a:avLst/>
        </a:prstGeom>
      </xdr:spPr>
    </xdr:pic>
    <xdr:clientData/>
  </xdr:twoCellAnchor>
  <xdr:twoCellAnchor editAs="oneCell">
    <xdr:from>
      <xdr:col>0</xdr:col>
      <xdr:colOff>254000</xdr:colOff>
      <xdr:row>27</xdr:row>
      <xdr:rowOff>158750</xdr:rowOff>
    </xdr:from>
    <xdr:to>
      <xdr:col>14</xdr:col>
      <xdr:colOff>476250</xdr:colOff>
      <xdr:row>61</xdr:row>
      <xdr:rowOff>22108</xdr:rowOff>
    </xdr:to>
    <xdr:pic>
      <xdr:nvPicPr>
        <xdr:cNvPr id="5" name="Image 4" descr="H:\marché entretien\Jean Moulin\Jean Moulin -RDC-CLM.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54000" y="5302250"/>
          <a:ext cx="10890250" cy="6340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0</xdr:colOff>
      <xdr:row>3</xdr:row>
      <xdr:rowOff>0</xdr:rowOff>
    </xdr:to>
    <xdr:pic>
      <xdr:nvPicPr>
        <xdr:cNvPr id="2" name="Image 1" descr="Fichier:Logo Domont.svg">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0</xdr:rowOff>
    </xdr:from>
    <xdr:to>
      <xdr:col>16</xdr:col>
      <xdr:colOff>684190</xdr:colOff>
      <xdr:row>78</xdr:row>
      <xdr:rowOff>132167</xdr:rowOff>
    </xdr:to>
    <xdr:pic>
      <xdr:nvPicPr>
        <xdr:cNvPr id="4" name="Image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2"/>
        <a:stretch>
          <a:fillRect/>
        </a:stretch>
      </xdr:blipFill>
      <xdr:spPr>
        <a:xfrm>
          <a:off x="0" y="5541065"/>
          <a:ext cx="12876190" cy="9466667"/>
        </a:xfrm>
        <a:prstGeom prst="rect">
          <a:avLst/>
        </a:prstGeom>
      </xdr:spPr>
    </xdr:pic>
    <xdr:clientData/>
  </xdr:twoCellAnchor>
  <xdr:twoCellAnchor editAs="oneCell">
    <xdr:from>
      <xdr:col>0</xdr:col>
      <xdr:colOff>0</xdr:colOff>
      <xdr:row>81</xdr:row>
      <xdr:rowOff>0</xdr:rowOff>
    </xdr:from>
    <xdr:to>
      <xdr:col>11</xdr:col>
      <xdr:colOff>179905</xdr:colOff>
      <xdr:row>117</xdr:row>
      <xdr:rowOff>180095</xdr:rowOff>
    </xdr:to>
    <xdr:pic>
      <xdr:nvPicPr>
        <xdr:cNvPr id="6" name="Image 5">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3"/>
        <a:stretch>
          <a:fillRect/>
        </a:stretch>
      </xdr:blipFill>
      <xdr:spPr>
        <a:xfrm>
          <a:off x="0" y="15447065"/>
          <a:ext cx="8561905" cy="703809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30</xdr:row>
      <xdr:rowOff>0</xdr:rowOff>
    </xdr:from>
    <xdr:to>
      <xdr:col>12</xdr:col>
      <xdr:colOff>26582</xdr:colOff>
      <xdr:row>97</xdr:row>
      <xdr:rowOff>71437</xdr:rowOff>
    </xdr:to>
    <xdr:pic>
      <xdr:nvPicPr>
        <xdr:cNvPr id="2" name="Image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a:xfrm>
          <a:off x="0" y="5738813"/>
          <a:ext cx="9170582" cy="12834937"/>
        </a:xfrm>
        <a:prstGeom prst="rect">
          <a:avLst/>
        </a:prstGeom>
      </xdr:spPr>
    </xdr:pic>
    <xdr:clientData/>
  </xdr:twoCellAnchor>
  <xdr:twoCellAnchor editAs="oneCell">
    <xdr:from>
      <xdr:col>0</xdr:col>
      <xdr:colOff>285751</xdr:colOff>
      <xdr:row>99</xdr:row>
      <xdr:rowOff>23813</xdr:rowOff>
    </xdr:from>
    <xdr:to>
      <xdr:col>11</xdr:col>
      <xdr:colOff>309563</xdr:colOff>
      <xdr:row>147</xdr:row>
      <xdr:rowOff>126908</xdr:rowOff>
    </xdr:to>
    <xdr:pic>
      <xdr:nvPicPr>
        <xdr:cNvPr id="3" name="Image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a:stretch>
          <a:fillRect/>
        </a:stretch>
      </xdr:blipFill>
      <xdr:spPr>
        <a:xfrm>
          <a:off x="285751" y="18907126"/>
          <a:ext cx="8405812" cy="9247095"/>
        </a:xfrm>
        <a:prstGeom prst="rect">
          <a:avLst/>
        </a:prstGeom>
      </xdr:spPr>
    </xdr:pic>
    <xdr:clientData/>
  </xdr:twoCellAnchor>
  <xdr:twoCellAnchor editAs="oneCell">
    <xdr:from>
      <xdr:col>0</xdr:col>
      <xdr:colOff>0</xdr:colOff>
      <xdr:row>0</xdr:row>
      <xdr:rowOff>0</xdr:rowOff>
    </xdr:from>
    <xdr:to>
      <xdr:col>3</xdr:col>
      <xdr:colOff>0</xdr:colOff>
      <xdr:row>3</xdr:row>
      <xdr:rowOff>0</xdr:rowOff>
    </xdr:to>
    <xdr:pic>
      <xdr:nvPicPr>
        <xdr:cNvPr id="4" name="Image 3" descr="Fichier:Logo Domont.svg">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0" y="0"/>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0</xdr:rowOff>
    </xdr:from>
    <xdr:to>
      <xdr:col>20</xdr:col>
      <xdr:colOff>752890</xdr:colOff>
      <xdr:row>59</xdr:row>
      <xdr:rowOff>47625</xdr:rowOff>
    </xdr:to>
    <xdr:pic>
      <xdr:nvPicPr>
        <xdr:cNvPr id="5" name="Image 4">
          <a:extLst>
            <a:ext uri="{FF2B5EF4-FFF2-40B4-BE49-F238E27FC236}">
              <a16:creationId xmlns:a16="http://schemas.microsoft.com/office/drawing/2014/main" id="{00000000-0008-0000-1000-000005000000}"/>
            </a:ext>
          </a:extLst>
        </xdr:cNvPr>
        <xdr:cNvPicPr>
          <a:picLocks noChangeAspect="1"/>
        </xdr:cNvPicPr>
      </xdr:nvPicPr>
      <xdr:blipFill>
        <a:blip xmlns:r="http://schemas.openxmlformats.org/officeDocument/2006/relationships" r:embed="rId2"/>
        <a:stretch>
          <a:fillRect/>
        </a:stretch>
      </xdr:blipFill>
      <xdr:spPr>
        <a:xfrm>
          <a:off x="0" y="4191000"/>
          <a:ext cx="15992890" cy="709612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107157</xdr:rowOff>
    </xdr:from>
    <xdr:to>
      <xdr:col>7</xdr:col>
      <xdr:colOff>541725</xdr:colOff>
      <xdr:row>47</xdr:row>
      <xdr:rowOff>76201</xdr:rowOff>
    </xdr:to>
    <xdr:pic>
      <xdr:nvPicPr>
        <xdr:cNvPr id="5" name="Image 4"/>
        <xdr:cNvPicPr>
          <a:picLocks noChangeAspect="1"/>
        </xdr:cNvPicPr>
      </xdr:nvPicPr>
      <xdr:blipFill>
        <a:blip xmlns:r="http://schemas.openxmlformats.org/officeDocument/2006/relationships" r:embed="rId2"/>
        <a:stretch>
          <a:fillRect/>
        </a:stretch>
      </xdr:blipFill>
      <xdr:spPr>
        <a:xfrm>
          <a:off x="0" y="5650707"/>
          <a:ext cx="5875725" cy="3398044"/>
        </a:xfrm>
        <a:prstGeom prst="rect">
          <a:avLst/>
        </a:prstGeom>
      </xdr:spPr>
    </xdr:pic>
    <xdr:clientData/>
  </xdr:twoCellAnchor>
  <xdr:twoCellAnchor editAs="oneCell">
    <xdr:from>
      <xdr:col>7</xdr:col>
      <xdr:colOff>454819</xdr:colOff>
      <xdr:row>28</xdr:row>
      <xdr:rowOff>104774</xdr:rowOff>
    </xdr:from>
    <xdr:to>
      <xdr:col>14</xdr:col>
      <xdr:colOff>293616</xdr:colOff>
      <xdr:row>49</xdr:row>
      <xdr:rowOff>29122</xdr:rowOff>
    </xdr:to>
    <xdr:pic>
      <xdr:nvPicPr>
        <xdr:cNvPr id="6" name="Image 5"/>
        <xdr:cNvPicPr>
          <a:picLocks noChangeAspect="1"/>
        </xdr:cNvPicPr>
      </xdr:nvPicPr>
      <xdr:blipFill>
        <a:blip xmlns:r="http://schemas.openxmlformats.org/officeDocument/2006/relationships" r:embed="rId3"/>
        <a:stretch>
          <a:fillRect/>
        </a:stretch>
      </xdr:blipFill>
      <xdr:spPr>
        <a:xfrm>
          <a:off x="5788819" y="5457824"/>
          <a:ext cx="5172797" cy="3924848"/>
        </a:xfrm>
        <a:prstGeom prst="rect">
          <a:avLst/>
        </a:prstGeom>
      </xdr:spPr>
    </xdr:pic>
    <xdr:clientData/>
  </xdr:twoCellAnchor>
  <xdr:twoCellAnchor editAs="oneCell">
    <xdr:from>
      <xdr:col>14</xdr:col>
      <xdr:colOff>369093</xdr:colOff>
      <xdr:row>29</xdr:row>
      <xdr:rowOff>145256</xdr:rowOff>
    </xdr:from>
    <xdr:to>
      <xdr:col>21</xdr:col>
      <xdr:colOff>217416</xdr:colOff>
      <xdr:row>50</xdr:row>
      <xdr:rowOff>41025</xdr:rowOff>
    </xdr:to>
    <xdr:pic>
      <xdr:nvPicPr>
        <xdr:cNvPr id="7" name="Image 6"/>
        <xdr:cNvPicPr>
          <a:picLocks noChangeAspect="1"/>
        </xdr:cNvPicPr>
      </xdr:nvPicPr>
      <xdr:blipFill>
        <a:blip xmlns:r="http://schemas.openxmlformats.org/officeDocument/2006/relationships" r:embed="rId4"/>
        <a:stretch>
          <a:fillRect/>
        </a:stretch>
      </xdr:blipFill>
      <xdr:spPr>
        <a:xfrm>
          <a:off x="11037093" y="5688806"/>
          <a:ext cx="5182323" cy="3896269"/>
        </a:xfrm>
        <a:prstGeom prst="rect">
          <a:avLst/>
        </a:prstGeom>
      </xdr:spPr>
    </xdr:pic>
    <xdr:clientData/>
  </xdr:twoCellAnchor>
  <xdr:twoCellAnchor editAs="oneCell">
    <xdr:from>
      <xdr:col>21</xdr:col>
      <xdr:colOff>542925</xdr:colOff>
      <xdr:row>30</xdr:row>
      <xdr:rowOff>28575</xdr:rowOff>
    </xdr:from>
    <xdr:to>
      <xdr:col>28</xdr:col>
      <xdr:colOff>419827</xdr:colOff>
      <xdr:row>50</xdr:row>
      <xdr:rowOff>38633</xdr:rowOff>
    </xdr:to>
    <xdr:pic>
      <xdr:nvPicPr>
        <xdr:cNvPr id="9" name="Image 8"/>
        <xdr:cNvPicPr>
          <a:picLocks noChangeAspect="1"/>
        </xdr:cNvPicPr>
      </xdr:nvPicPr>
      <xdr:blipFill>
        <a:blip xmlns:r="http://schemas.openxmlformats.org/officeDocument/2006/relationships" r:embed="rId5"/>
        <a:stretch>
          <a:fillRect/>
        </a:stretch>
      </xdr:blipFill>
      <xdr:spPr>
        <a:xfrm>
          <a:off x="16544925" y="5762625"/>
          <a:ext cx="5210902" cy="38200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59532</xdr:rowOff>
    </xdr:from>
    <xdr:to>
      <xdr:col>8</xdr:col>
      <xdr:colOff>123048</xdr:colOff>
      <xdr:row>46</xdr:row>
      <xdr:rowOff>49603</xdr:rowOff>
    </xdr:to>
    <xdr:pic>
      <xdr:nvPicPr>
        <xdr:cNvPr id="7" name="Image 6"/>
        <xdr:cNvPicPr>
          <a:picLocks noChangeAspect="1"/>
        </xdr:cNvPicPr>
      </xdr:nvPicPr>
      <xdr:blipFill>
        <a:blip xmlns:r="http://schemas.openxmlformats.org/officeDocument/2006/relationships" r:embed="rId2"/>
        <a:stretch>
          <a:fillRect/>
        </a:stretch>
      </xdr:blipFill>
      <xdr:spPr>
        <a:xfrm>
          <a:off x="0" y="5631657"/>
          <a:ext cx="6219048" cy="322857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76199</xdr:colOff>
      <xdr:row>21</xdr:row>
      <xdr:rowOff>0</xdr:rowOff>
    </xdr:from>
    <xdr:to>
      <xdr:col>7</xdr:col>
      <xdr:colOff>500836</xdr:colOff>
      <xdr:row>49</xdr:row>
      <xdr:rowOff>171450</xdr:rowOff>
    </xdr:to>
    <xdr:pic>
      <xdr:nvPicPr>
        <xdr:cNvPr id="5" name="Image 4" descr="H:\marché entretien\01-RdC-CEDRES-1-100.pn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199" y="4019550"/>
          <a:ext cx="5758637" cy="5505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114301</xdr:colOff>
      <xdr:row>21</xdr:row>
      <xdr:rowOff>0</xdr:rowOff>
    </xdr:from>
    <xdr:to>
      <xdr:col>15</xdr:col>
      <xdr:colOff>647701</xdr:colOff>
      <xdr:row>51</xdr:row>
      <xdr:rowOff>65199</xdr:rowOff>
    </xdr:to>
    <xdr:pic>
      <xdr:nvPicPr>
        <xdr:cNvPr id="7" name="Image 6" descr="I:\03 Patrimoine bati\BATIMENT\CEDRES\5-Dessins\02-1er Etage-CEDRES-1-100.png"/>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10301" y="4019550"/>
          <a:ext cx="5867400" cy="5780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46</xdr:row>
      <xdr:rowOff>0</xdr:rowOff>
    </xdr:from>
    <xdr:to>
      <xdr:col>6</xdr:col>
      <xdr:colOff>504825</xdr:colOff>
      <xdr:row>80</xdr:row>
      <xdr:rowOff>19050</xdr:rowOff>
    </xdr:to>
    <xdr:pic>
      <xdr:nvPicPr>
        <xdr:cNvPr id="6" name="Image 5" descr="H:\marché entretien\RDC-CCAS.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296525"/>
          <a:ext cx="5076825" cy="6496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35</xdr:row>
      <xdr:rowOff>133350</xdr:rowOff>
    </xdr:from>
    <xdr:to>
      <xdr:col>8</xdr:col>
      <xdr:colOff>209550</xdr:colOff>
      <xdr:row>68</xdr:row>
      <xdr:rowOff>152400</xdr:rowOff>
    </xdr:to>
    <xdr:pic>
      <xdr:nvPicPr>
        <xdr:cNvPr id="7" name="Image 6" descr="H:\marché entretien\01-RdC-Centres Georges Brassens-1-100.pn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6819900"/>
          <a:ext cx="6305550" cy="6305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36</xdr:row>
      <xdr:rowOff>1</xdr:rowOff>
    </xdr:from>
    <xdr:to>
      <xdr:col>17</xdr:col>
      <xdr:colOff>135102</xdr:colOff>
      <xdr:row>70</xdr:row>
      <xdr:rowOff>38101</xdr:rowOff>
    </xdr:to>
    <xdr:pic>
      <xdr:nvPicPr>
        <xdr:cNvPr id="8" name="Image 7" descr="H:\marché entretien\02-1er Etage-Centres Georges Brassens-1-100.png"/>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858000" y="6877051"/>
          <a:ext cx="6231102" cy="6515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35719</xdr:colOff>
      <xdr:row>33</xdr:row>
      <xdr:rowOff>71437</xdr:rowOff>
    </xdr:from>
    <xdr:to>
      <xdr:col>10</xdr:col>
      <xdr:colOff>446415</xdr:colOff>
      <xdr:row>60</xdr:row>
      <xdr:rowOff>5471</xdr:rowOff>
    </xdr:to>
    <xdr:pic>
      <xdr:nvPicPr>
        <xdr:cNvPr id="7" name="Image 6"/>
        <xdr:cNvPicPr>
          <a:picLocks noChangeAspect="1"/>
        </xdr:cNvPicPr>
      </xdr:nvPicPr>
      <xdr:blipFill>
        <a:blip xmlns:r="http://schemas.openxmlformats.org/officeDocument/2006/relationships" r:embed="rId2"/>
        <a:stretch>
          <a:fillRect/>
        </a:stretch>
      </xdr:blipFill>
      <xdr:spPr>
        <a:xfrm>
          <a:off x="35719" y="6369843"/>
          <a:ext cx="8030696" cy="5077534"/>
        </a:xfrm>
        <a:prstGeom prst="rect">
          <a:avLst/>
        </a:prstGeom>
      </xdr:spPr>
    </xdr:pic>
    <xdr:clientData/>
  </xdr:twoCellAnchor>
  <xdr:twoCellAnchor editAs="oneCell">
    <xdr:from>
      <xdr:col>10</xdr:col>
      <xdr:colOff>547687</xdr:colOff>
      <xdr:row>33</xdr:row>
      <xdr:rowOff>35718</xdr:rowOff>
    </xdr:from>
    <xdr:to>
      <xdr:col>22</xdr:col>
      <xdr:colOff>185737</xdr:colOff>
      <xdr:row>57</xdr:row>
      <xdr:rowOff>105181</xdr:rowOff>
    </xdr:to>
    <xdr:pic>
      <xdr:nvPicPr>
        <xdr:cNvPr id="8" name="Image 7"/>
        <xdr:cNvPicPr>
          <a:picLocks noChangeAspect="1"/>
        </xdr:cNvPicPr>
      </xdr:nvPicPr>
      <xdr:blipFill>
        <a:blip xmlns:r="http://schemas.openxmlformats.org/officeDocument/2006/relationships" r:embed="rId3"/>
        <a:stretch>
          <a:fillRect/>
        </a:stretch>
      </xdr:blipFill>
      <xdr:spPr>
        <a:xfrm>
          <a:off x="8167687" y="6334124"/>
          <a:ext cx="8782050" cy="4641463"/>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9525</xdr:colOff>
      <xdr:row>56</xdr:row>
      <xdr:rowOff>57150</xdr:rowOff>
    </xdr:from>
    <xdr:to>
      <xdr:col>14</xdr:col>
      <xdr:colOff>361950</xdr:colOff>
      <xdr:row>67</xdr:row>
      <xdr:rowOff>162118</xdr:rowOff>
    </xdr:to>
    <xdr:pic>
      <xdr:nvPicPr>
        <xdr:cNvPr id="5" name="Image 4"/>
        <xdr:cNvPicPr>
          <a:picLocks noChangeAspect="1"/>
        </xdr:cNvPicPr>
      </xdr:nvPicPr>
      <xdr:blipFill>
        <a:blip xmlns:r="http://schemas.openxmlformats.org/officeDocument/2006/relationships" r:embed="rId2"/>
        <a:stretch>
          <a:fillRect/>
        </a:stretch>
      </xdr:blipFill>
      <xdr:spPr>
        <a:xfrm>
          <a:off x="8391525" y="10744200"/>
          <a:ext cx="2638425" cy="2200468"/>
        </a:xfrm>
        <a:prstGeom prst="rect">
          <a:avLst/>
        </a:prstGeom>
      </xdr:spPr>
    </xdr:pic>
    <xdr:clientData/>
  </xdr:twoCellAnchor>
  <xdr:twoCellAnchor editAs="oneCell">
    <xdr:from>
      <xdr:col>0</xdr:col>
      <xdr:colOff>0</xdr:colOff>
      <xdr:row>54</xdr:row>
      <xdr:rowOff>0</xdr:rowOff>
    </xdr:from>
    <xdr:to>
      <xdr:col>10</xdr:col>
      <xdr:colOff>133350</xdr:colOff>
      <xdr:row>69</xdr:row>
      <xdr:rowOff>60102</xdr:rowOff>
    </xdr:to>
    <xdr:pic>
      <xdr:nvPicPr>
        <xdr:cNvPr id="6" name="Image 5"/>
        <xdr:cNvPicPr>
          <a:picLocks noChangeAspect="1"/>
        </xdr:cNvPicPr>
      </xdr:nvPicPr>
      <xdr:blipFill>
        <a:blip xmlns:r="http://schemas.openxmlformats.org/officeDocument/2006/relationships" r:embed="rId3"/>
        <a:stretch>
          <a:fillRect/>
        </a:stretch>
      </xdr:blipFill>
      <xdr:spPr>
        <a:xfrm>
          <a:off x="0" y="10306050"/>
          <a:ext cx="7753350" cy="291760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xdr:row>
      <xdr:rowOff>131233</xdr:rowOff>
    </xdr:from>
    <xdr:to>
      <xdr:col>7</xdr:col>
      <xdr:colOff>199333</xdr:colOff>
      <xdr:row>45</xdr:row>
      <xdr:rowOff>187852</xdr:rowOff>
    </xdr:to>
    <xdr:pic>
      <xdr:nvPicPr>
        <xdr:cNvPr id="3" name="Image 2"/>
        <xdr:cNvPicPr>
          <a:picLocks noChangeAspect="1"/>
        </xdr:cNvPicPr>
      </xdr:nvPicPr>
      <xdr:blipFill>
        <a:blip xmlns:r="http://schemas.openxmlformats.org/officeDocument/2006/relationships" r:embed="rId2"/>
        <a:stretch>
          <a:fillRect/>
        </a:stretch>
      </xdr:blipFill>
      <xdr:spPr>
        <a:xfrm>
          <a:off x="0" y="4544483"/>
          <a:ext cx="5533333" cy="4247619"/>
        </a:xfrm>
        <a:prstGeom prst="rect">
          <a:avLst/>
        </a:prstGeom>
      </xdr:spPr>
    </xdr:pic>
    <xdr:clientData/>
  </xdr:twoCellAnchor>
  <xdr:twoCellAnchor editAs="oneCell">
    <xdr:from>
      <xdr:col>7</xdr:col>
      <xdr:colOff>0</xdr:colOff>
      <xdr:row>23</xdr:row>
      <xdr:rowOff>0</xdr:rowOff>
    </xdr:from>
    <xdr:to>
      <xdr:col>14</xdr:col>
      <xdr:colOff>100201</xdr:colOff>
      <xdr:row>45</xdr:row>
      <xdr:rowOff>0</xdr:rowOff>
    </xdr:to>
    <xdr:pic>
      <xdr:nvPicPr>
        <xdr:cNvPr id="4" name="Image 3"/>
        <xdr:cNvPicPr>
          <a:picLocks noChangeAspect="1"/>
        </xdr:cNvPicPr>
      </xdr:nvPicPr>
      <xdr:blipFill>
        <a:blip xmlns:r="http://schemas.openxmlformats.org/officeDocument/2006/relationships" r:embed="rId3"/>
        <a:stretch>
          <a:fillRect/>
        </a:stretch>
      </xdr:blipFill>
      <xdr:spPr>
        <a:xfrm>
          <a:off x="5334000" y="4400550"/>
          <a:ext cx="5434201" cy="4191000"/>
        </a:xfrm>
        <a:prstGeom prst="rect">
          <a:avLst/>
        </a:prstGeom>
      </xdr:spPr>
    </xdr:pic>
    <xdr:clientData/>
  </xdr:twoCellAnchor>
  <xdr:twoCellAnchor editAs="oneCell">
    <xdr:from>
      <xdr:col>14</xdr:col>
      <xdr:colOff>476250</xdr:colOff>
      <xdr:row>25</xdr:row>
      <xdr:rowOff>0</xdr:rowOff>
    </xdr:from>
    <xdr:to>
      <xdr:col>19</xdr:col>
      <xdr:colOff>342900</xdr:colOff>
      <xdr:row>45</xdr:row>
      <xdr:rowOff>118147</xdr:rowOff>
    </xdr:to>
    <xdr:pic>
      <xdr:nvPicPr>
        <xdr:cNvPr id="5" name="Image 4"/>
        <xdr:cNvPicPr>
          <a:picLocks noChangeAspect="1"/>
        </xdr:cNvPicPr>
      </xdr:nvPicPr>
      <xdr:blipFill>
        <a:blip xmlns:r="http://schemas.openxmlformats.org/officeDocument/2006/relationships" r:embed="rId4"/>
        <a:stretch>
          <a:fillRect/>
        </a:stretch>
      </xdr:blipFill>
      <xdr:spPr>
        <a:xfrm>
          <a:off x="11144250" y="4781550"/>
          <a:ext cx="3676650" cy="392814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xdr:row>
      <xdr:rowOff>114300</xdr:rowOff>
    </xdr:from>
    <xdr:to>
      <xdr:col>7</xdr:col>
      <xdr:colOff>502795</xdr:colOff>
      <xdr:row>36</xdr:row>
      <xdr:rowOff>114300</xdr:rowOff>
    </xdr:to>
    <xdr:pic>
      <xdr:nvPicPr>
        <xdr:cNvPr id="6" name="Image 5"/>
        <xdr:cNvPicPr>
          <a:picLocks noChangeAspect="1"/>
        </xdr:cNvPicPr>
      </xdr:nvPicPr>
      <xdr:blipFill>
        <a:blip xmlns:r="http://schemas.openxmlformats.org/officeDocument/2006/relationships" r:embed="rId2"/>
        <a:stretch>
          <a:fillRect/>
        </a:stretch>
      </xdr:blipFill>
      <xdr:spPr>
        <a:xfrm>
          <a:off x="0" y="4314825"/>
          <a:ext cx="5836795" cy="2667000"/>
        </a:xfrm>
        <a:prstGeom prst="rect">
          <a:avLst/>
        </a:prstGeom>
      </xdr:spPr>
    </xdr:pic>
    <xdr:clientData/>
  </xdr:twoCellAnchor>
  <xdr:twoCellAnchor editAs="oneCell">
    <xdr:from>
      <xdr:col>8</xdr:col>
      <xdr:colOff>9525</xdr:colOff>
      <xdr:row>22</xdr:row>
      <xdr:rowOff>0</xdr:rowOff>
    </xdr:from>
    <xdr:to>
      <xdr:col>17</xdr:col>
      <xdr:colOff>522953</xdr:colOff>
      <xdr:row>54</xdr:row>
      <xdr:rowOff>46857</xdr:rowOff>
    </xdr:to>
    <xdr:pic>
      <xdr:nvPicPr>
        <xdr:cNvPr id="7" name="Image 6"/>
        <xdr:cNvPicPr>
          <a:picLocks noChangeAspect="1"/>
        </xdr:cNvPicPr>
      </xdr:nvPicPr>
      <xdr:blipFill>
        <a:blip xmlns:r="http://schemas.openxmlformats.org/officeDocument/2006/relationships" r:embed="rId3"/>
        <a:stretch>
          <a:fillRect/>
        </a:stretch>
      </xdr:blipFill>
      <xdr:spPr>
        <a:xfrm>
          <a:off x="6105525" y="4219575"/>
          <a:ext cx="7371428" cy="6142857"/>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xdr:row>
      <xdr:rowOff>20707</xdr:rowOff>
    </xdr:from>
    <xdr:to>
      <xdr:col>6</xdr:col>
      <xdr:colOff>742860</xdr:colOff>
      <xdr:row>64</xdr:row>
      <xdr:rowOff>115956</xdr:rowOff>
    </xdr:to>
    <xdr:pic>
      <xdr:nvPicPr>
        <xdr:cNvPr id="4" name="Image 3" descr="G:\Marché nettoyage des locaux\maison médicale.jp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002446"/>
          <a:ext cx="5339708" cy="90404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9525</xdr:colOff>
      <xdr:row>22</xdr:row>
      <xdr:rowOff>123825</xdr:rowOff>
    </xdr:from>
    <xdr:to>
      <xdr:col>7</xdr:col>
      <xdr:colOff>58432</xdr:colOff>
      <xdr:row>34</xdr:row>
      <xdr:rowOff>171450</xdr:rowOff>
    </xdr:to>
    <xdr:pic>
      <xdr:nvPicPr>
        <xdr:cNvPr id="6" name="Image 5"/>
        <xdr:cNvPicPr>
          <a:picLocks noChangeAspect="1"/>
        </xdr:cNvPicPr>
      </xdr:nvPicPr>
      <xdr:blipFill>
        <a:blip xmlns:r="http://schemas.openxmlformats.org/officeDocument/2006/relationships" r:embed="rId2"/>
        <a:stretch>
          <a:fillRect/>
        </a:stretch>
      </xdr:blipFill>
      <xdr:spPr>
        <a:xfrm>
          <a:off x="9525" y="4333875"/>
          <a:ext cx="5382907" cy="2333625"/>
        </a:xfrm>
        <a:prstGeom prst="rect">
          <a:avLst/>
        </a:prstGeom>
      </xdr:spPr>
    </xdr:pic>
    <xdr:clientData/>
  </xdr:twoCellAnchor>
  <xdr:twoCellAnchor editAs="oneCell">
    <xdr:from>
      <xdr:col>7</xdr:col>
      <xdr:colOff>76200</xdr:colOff>
      <xdr:row>22</xdr:row>
      <xdr:rowOff>57150</xdr:rowOff>
    </xdr:from>
    <xdr:to>
      <xdr:col>14</xdr:col>
      <xdr:colOff>278227</xdr:colOff>
      <xdr:row>34</xdr:row>
      <xdr:rowOff>152400</xdr:rowOff>
    </xdr:to>
    <xdr:pic>
      <xdr:nvPicPr>
        <xdr:cNvPr id="7" name="Image 6"/>
        <xdr:cNvPicPr>
          <a:picLocks noChangeAspect="1"/>
        </xdr:cNvPicPr>
      </xdr:nvPicPr>
      <xdr:blipFill>
        <a:blip xmlns:r="http://schemas.openxmlformats.org/officeDocument/2006/relationships" r:embed="rId3"/>
        <a:stretch>
          <a:fillRect/>
        </a:stretch>
      </xdr:blipFill>
      <xdr:spPr>
        <a:xfrm>
          <a:off x="5410200" y="4267200"/>
          <a:ext cx="5536027" cy="2381250"/>
        </a:xfrm>
        <a:prstGeom prst="rect">
          <a:avLst/>
        </a:prstGeom>
      </xdr:spPr>
    </xdr:pic>
    <xdr:clientData/>
  </xdr:twoCellAnchor>
  <xdr:twoCellAnchor editAs="oneCell">
    <xdr:from>
      <xdr:col>14</xdr:col>
      <xdr:colOff>342902</xdr:colOff>
      <xdr:row>22</xdr:row>
      <xdr:rowOff>152400</xdr:rowOff>
    </xdr:from>
    <xdr:to>
      <xdr:col>21</xdr:col>
      <xdr:colOff>252456</xdr:colOff>
      <xdr:row>34</xdr:row>
      <xdr:rowOff>133350</xdr:rowOff>
    </xdr:to>
    <xdr:pic>
      <xdr:nvPicPr>
        <xdr:cNvPr id="8" name="Image 7"/>
        <xdr:cNvPicPr>
          <a:picLocks noChangeAspect="1"/>
        </xdr:cNvPicPr>
      </xdr:nvPicPr>
      <xdr:blipFill>
        <a:blip xmlns:r="http://schemas.openxmlformats.org/officeDocument/2006/relationships" r:embed="rId4"/>
        <a:stretch>
          <a:fillRect/>
        </a:stretch>
      </xdr:blipFill>
      <xdr:spPr>
        <a:xfrm>
          <a:off x="11010902" y="4362450"/>
          <a:ext cx="5243554" cy="22669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24</xdr:row>
      <xdr:rowOff>0</xdr:rowOff>
    </xdr:from>
    <xdr:to>
      <xdr:col>13</xdr:col>
      <xdr:colOff>380381</xdr:colOff>
      <xdr:row>52</xdr:row>
      <xdr:rowOff>161238</xdr:rowOff>
    </xdr:to>
    <xdr:pic>
      <xdr:nvPicPr>
        <xdr:cNvPr id="5" name="Image 4"/>
        <xdr:cNvPicPr>
          <a:picLocks noChangeAspect="1"/>
        </xdr:cNvPicPr>
      </xdr:nvPicPr>
      <xdr:blipFill>
        <a:blip xmlns:r="http://schemas.openxmlformats.org/officeDocument/2006/relationships" r:embed="rId2"/>
        <a:stretch>
          <a:fillRect/>
        </a:stretch>
      </xdr:blipFill>
      <xdr:spPr>
        <a:xfrm>
          <a:off x="5334000" y="4600575"/>
          <a:ext cx="4952381" cy="5495238"/>
        </a:xfrm>
        <a:prstGeom prst="rect">
          <a:avLst/>
        </a:prstGeom>
      </xdr:spPr>
    </xdr:pic>
    <xdr:clientData/>
  </xdr:twoCellAnchor>
  <xdr:twoCellAnchor editAs="oneCell">
    <xdr:from>
      <xdr:col>0</xdr:col>
      <xdr:colOff>0</xdr:colOff>
      <xdr:row>25</xdr:row>
      <xdr:rowOff>0</xdr:rowOff>
    </xdr:from>
    <xdr:to>
      <xdr:col>6</xdr:col>
      <xdr:colOff>123238</xdr:colOff>
      <xdr:row>56</xdr:row>
      <xdr:rowOff>65929</xdr:rowOff>
    </xdr:to>
    <xdr:pic>
      <xdr:nvPicPr>
        <xdr:cNvPr id="6" name="Image 5"/>
        <xdr:cNvPicPr>
          <a:picLocks noChangeAspect="1"/>
        </xdr:cNvPicPr>
      </xdr:nvPicPr>
      <xdr:blipFill>
        <a:blip xmlns:r="http://schemas.openxmlformats.org/officeDocument/2006/relationships" r:embed="rId3"/>
        <a:stretch>
          <a:fillRect/>
        </a:stretch>
      </xdr:blipFill>
      <xdr:spPr>
        <a:xfrm>
          <a:off x="0" y="4791075"/>
          <a:ext cx="4695238" cy="5971429"/>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26</xdr:row>
      <xdr:rowOff>0</xdr:rowOff>
    </xdr:from>
    <xdr:to>
      <xdr:col>8</xdr:col>
      <xdr:colOff>275429</xdr:colOff>
      <xdr:row>41</xdr:row>
      <xdr:rowOff>104405</xdr:rowOff>
    </xdr:to>
    <xdr:pic>
      <xdr:nvPicPr>
        <xdr:cNvPr id="5" name="Image 4"/>
        <xdr:cNvPicPr>
          <a:picLocks noChangeAspect="1"/>
        </xdr:cNvPicPr>
      </xdr:nvPicPr>
      <xdr:blipFill>
        <a:blip xmlns:r="http://schemas.openxmlformats.org/officeDocument/2006/relationships" r:embed="rId2"/>
        <a:stretch>
          <a:fillRect/>
        </a:stretch>
      </xdr:blipFill>
      <xdr:spPr>
        <a:xfrm>
          <a:off x="0" y="4962525"/>
          <a:ext cx="6371429" cy="2961905"/>
        </a:xfrm>
        <a:prstGeom prst="rect">
          <a:avLst/>
        </a:prstGeom>
      </xdr:spPr>
    </xdr:pic>
    <xdr:clientData/>
  </xdr:twoCellAnchor>
  <xdr:twoCellAnchor editAs="oneCell">
    <xdr:from>
      <xdr:col>9</xdr:col>
      <xdr:colOff>0</xdr:colOff>
      <xdr:row>26</xdr:row>
      <xdr:rowOff>0</xdr:rowOff>
    </xdr:from>
    <xdr:to>
      <xdr:col>13</xdr:col>
      <xdr:colOff>647238</xdr:colOff>
      <xdr:row>42</xdr:row>
      <xdr:rowOff>190095</xdr:rowOff>
    </xdr:to>
    <xdr:pic>
      <xdr:nvPicPr>
        <xdr:cNvPr id="6" name="Image 5"/>
        <xdr:cNvPicPr>
          <a:picLocks noChangeAspect="1"/>
        </xdr:cNvPicPr>
      </xdr:nvPicPr>
      <xdr:blipFill>
        <a:blip xmlns:r="http://schemas.openxmlformats.org/officeDocument/2006/relationships" r:embed="rId3"/>
        <a:stretch>
          <a:fillRect/>
        </a:stretch>
      </xdr:blipFill>
      <xdr:spPr>
        <a:xfrm>
          <a:off x="6858000" y="4962525"/>
          <a:ext cx="3695238" cy="323809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38100</xdr:rowOff>
    </xdr:from>
    <xdr:to>
      <xdr:col>5</xdr:col>
      <xdr:colOff>494762</xdr:colOff>
      <xdr:row>56</xdr:row>
      <xdr:rowOff>27933</xdr:rowOff>
    </xdr:to>
    <xdr:pic>
      <xdr:nvPicPr>
        <xdr:cNvPr id="9" name="Image 8"/>
        <xdr:cNvPicPr>
          <a:picLocks noChangeAspect="1"/>
        </xdr:cNvPicPr>
      </xdr:nvPicPr>
      <xdr:blipFill>
        <a:blip xmlns:r="http://schemas.openxmlformats.org/officeDocument/2006/relationships" r:embed="rId2"/>
        <a:stretch>
          <a:fillRect/>
        </a:stretch>
      </xdr:blipFill>
      <xdr:spPr>
        <a:xfrm>
          <a:off x="0" y="5572125"/>
          <a:ext cx="4304762" cy="5133333"/>
        </a:xfrm>
        <a:prstGeom prst="rect">
          <a:avLst/>
        </a:prstGeom>
      </xdr:spPr>
    </xdr:pic>
    <xdr:clientData/>
  </xdr:twoCellAnchor>
  <xdr:twoCellAnchor editAs="oneCell">
    <xdr:from>
      <xdr:col>8</xdr:col>
      <xdr:colOff>66675</xdr:colOff>
      <xdr:row>27</xdr:row>
      <xdr:rowOff>19050</xdr:rowOff>
    </xdr:from>
    <xdr:to>
      <xdr:col>12</xdr:col>
      <xdr:colOff>285342</xdr:colOff>
      <xdr:row>48</xdr:row>
      <xdr:rowOff>170931</xdr:rowOff>
    </xdr:to>
    <xdr:pic>
      <xdr:nvPicPr>
        <xdr:cNvPr id="10" name="Image 9"/>
        <xdr:cNvPicPr>
          <a:picLocks noChangeAspect="1"/>
        </xdr:cNvPicPr>
      </xdr:nvPicPr>
      <xdr:blipFill>
        <a:blip xmlns:r="http://schemas.openxmlformats.org/officeDocument/2006/relationships" r:embed="rId3"/>
        <a:stretch>
          <a:fillRect/>
        </a:stretch>
      </xdr:blipFill>
      <xdr:spPr>
        <a:xfrm>
          <a:off x="6162675" y="5553075"/>
          <a:ext cx="3266667" cy="4152381"/>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xdr:row>
      <xdr:rowOff>57151</xdr:rowOff>
    </xdr:from>
    <xdr:to>
      <xdr:col>8</xdr:col>
      <xdr:colOff>115569</xdr:colOff>
      <xdr:row>44</xdr:row>
      <xdr:rowOff>180975</xdr:rowOff>
    </xdr:to>
    <xdr:pic>
      <xdr:nvPicPr>
        <xdr:cNvPr id="3" name="Image 2" descr="H:\marché entretien\MARCHE COUVERT.jpg"/>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3486151"/>
          <a:ext cx="6211569" cy="5076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xdr:row>
      <xdr:rowOff>0</xdr:rowOff>
    </xdr:from>
    <xdr:to>
      <xdr:col>11</xdr:col>
      <xdr:colOff>8476</xdr:colOff>
      <xdr:row>54</xdr:row>
      <xdr:rowOff>113571</xdr:rowOff>
    </xdr:to>
    <xdr:pic>
      <xdr:nvPicPr>
        <xdr:cNvPr id="5" name="Image 4"/>
        <xdr:cNvPicPr>
          <a:picLocks noChangeAspect="1"/>
        </xdr:cNvPicPr>
      </xdr:nvPicPr>
      <xdr:blipFill>
        <a:blip xmlns:r="http://schemas.openxmlformats.org/officeDocument/2006/relationships" r:embed="rId2"/>
        <a:stretch>
          <a:fillRect/>
        </a:stretch>
      </xdr:blipFill>
      <xdr:spPr>
        <a:xfrm>
          <a:off x="0" y="5724525"/>
          <a:ext cx="8390476" cy="5828571"/>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5</xdr:col>
      <xdr:colOff>113809</xdr:colOff>
      <xdr:row>51</xdr:row>
      <xdr:rowOff>161286</xdr:rowOff>
    </xdr:to>
    <xdr:pic>
      <xdr:nvPicPr>
        <xdr:cNvPr id="4" name="Image 3"/>
        <xdr:cNvPicPr>
          <a:picLocks noChangeAspect="1"/>
        </xdr:cNvPicPr>
      </xdr:nvPicPr>
      <xdr:blipFill>
        <a:blip xmlns:r="http://schemas.openxmlformats.org/officeDocument/2006/relationships" r:embed="rId2"/>
        <a:stretch>
          <a:fillRect/>
        </a:stretch>
      </xdr:blipFill>
      <xdr:spPr>
        <a:xfrm>
          <a:off x="0" y="4953000"/>
          <a:ext cx="3923809" cy="5114286"/>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31</xdr:row>
      <xdr:rowOff>0</xdr:rowOff>
    </xdr:from>
    <xdr:to>
      <xdr:col>9</xdr:col>
      <xdr:colOff>46762</xdr:colOff>
      <xdr:row>54</xdr:row>
      <xdr:rowOff>94690</xdr:rowOff>
    </xdr:to>
    <xdr:pic>
      <xdr:nvPicPr>
        <xdr:cNvPr id="5" name="Image 4"/>
        <xdr:cNvPicPr>
          <a:picLocks noChangeAspect="1"/>
        </xdr:cNvPicPr>
      </xdr:nvPicPr>
      <xdr:blipFill>
        <a:blip xmlns:r="http://schemas.openxmlformats.org/officeDocument/2006/relationships" r:embed="rId2"/>
        <a:stretch>
          <a:fillRect/>
        </a:stretch>
      </xdr:blipFill>
      <xdr:spPr>
        <a:xfrm>
          <a:off x="0" y="5143500"/>
          <a:ext cx="6904762" cy="447619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9</xdr:col>
      <xdr:colOff>625568</xdr:colOff>
      <xdr:row>78</xdr:row>
      <xdr:rowOff>100853</xdr:rowOff>
    </xdr:to>
    <xdr:pic>
      <xdr:nvPicPr>
        <xdr:cNvPr id="5" name="Image 4"/>
        <xdr:cNvPicPr>
          <a:picLocks noChangeAspect="1"/>
        </xdr:cNvPicPr>
      </xdr:nvPicPr>
      <xdr:blipFill>
        <a:blip xmlns:r="http://schemas.openxmlformats.org/officeDocument/2006/relationships" r:embed="rId2"/>
        <a:stretch>
          <a:fillRect/>
        </a:stretch>
      </xdr:blipFill>
      <xdr:spPr>
        <a:xfrm>
          <a:off x="0" y="11250706"/>
          <a:ext cx="7483568" cy="3720353"/>
        </a:xfrm>
        <a:prstGeom prst="rect">
          <a:avLst/>
        </a:prstGeom>
      </xdr:spPr>
    </xdr:pic>
    <xdr:clientData/>
  </xdr:twoCellAnchor>
  <xdr:twoCellAnchor editAs="oneCell">
    <xdr:from>
      <xdr:col>10</xdr:col>
      <xdr:colOff>145677</xdr:colOff>
      <xdr:row>59</xdr:row>
      <xdr:rowOff>78441</xdr:rowOff>
    </xdr:from>
    <xdr:to>
      <xdr:col>21</xdr:col>
      <xdr:colOff>596535</xdr:colOff>
      <xdr:row>81</xdr:row>
      <xdr:rowOff>73130</xdr:rowOff>
    </xdr:to>
    <xdr:pic>
      <xdr:nvPicPr>
        <xdr:cNvPr id="4" name="Image 3"/>
        <xdr:cNvPicPr>
          <a:picLocks noChangeAspect="1"/>
        </xdr:cNvPicPr>
      </xdr:nvPicPr>
      <xdr:blipFill>
        <a:blip xmlns:r="http://schemas.openxmlformats.org/officeDocument/2006/relationships" r:embed="rId3"/>
        <a:stretch>
          <a:fillRect/>
        </a:stretch>
      </xdr:blipFill>
      <xdr:spPr>
        <a:xfrm>
          <a:off x="7765677" y="11329147"/>
          <a:ext cx="8832858" cy="4185689"/>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0</xdr:colOff>
      <xdr:row>0</xdr:row>
      <xdr:rowOff>111125</xdr:rowOff>
    </xdr:from>
    <xdr:to>
      <xdr:col>3</xdr:col>
      <xdr:colOff>0</xdr:colOff>
      <xdr:row>3</xdr:row>
      <xdr:rowOff>111125</xdr:rowOff>
    </xdr:to>
    <xdr:pic>
      <xdr:nvPicPr>
        <xdr:cNvPr id="2" name="Image 1" descr="Fichier:Logo Domont.svg">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1125"/>
          <a:ext cx="2286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100853</xdr:colOff>
      <xdr:row>43</xdr:row>
      <xdr:rowOff>6038</xdr:rowOff>
    </xdr:from>
    <xdr:to>
      <xdr:col>9</xdr:col>
      <xdr:colOff>481856</xdr:colOff>
      <xdr:row>58</xdr:row>
      <xdr:rowOff>49251</xdr:rowOff>
    </xdr:to>
    <xdr:pic>
      <xdr:nvPicPr>
        <xdr:cNvPr id="5" name="Image 4"/>
        <xdr:cNvPicPr>
          <a:picLocks noChangeAspect="1"/>
        </xdr:cNvPicPr>
      </xdr:nvPicPr>
      <xdr:blipFill>
        <a:blip xmlns:r="http://schemas.openxmlformats.org/officeDocument/2006/relationships" r:embed="rId2"/>
        <a:stretch>
          <a:fillRect/>
        </a:stretch>
      </xdr:blipFill>
      <xdr:spPr>
        <a:xfrm rot="16200000">
          <a:off x="2269998" y="9110011"/>
          <a:ext cx="2900713" cy="7239003"/>
        </a:xfrm>
        <a:prstGeom prst="rect">
          <a:avLst/>
        </a:prstGeom>
      </xdr:spPr>
    </xdr:pic>
    <xdr:clientData/>
  </xdr:twoCellAnchor>
  <xdr:twoCellAnchor editAs="oneCell">
    <xdr:from>
      <xdr:col>12</xdr:col>
      <xdr:colOff>323291</xdr:colOff>
      <xdr:row>41</xdr:row>
      <xdr:rowOff>57709</xdr:rowOff>
    </xdr:from>
    <xdr:to>
      <xdr:col>24</xdr:col>
      <xdr:colOff>425825</xdr:colOff>
      <xdr:row>53</xdr:row>
      <xdr:rowOff>116314</xdr:rowOff>
    </xdr:to>
    <xdr:pic>
      <xdr:nvPicPr>
        <xdr:cNvPr id="6" name="Image 5"/>
        <xdr:cNvPicPr>
          <a:picLocks noChangeAspect="1"/>
        </xdr:cNvPicPr>
      </xdr:nvPicPr>
      <xdr:blipFill>
        <a:blip xmlns:r="http://schemas.openxmlformats.org/officeDocument/2006/relationships" r:embed="rId3"/>
        <a:stretch>
          <a:fillRect/>
        </a:stretch>
      </xdr:blipFill>
      <xdr:spPr>
        <a:xfrm rot="16200000">
          <a:off x="12918255" y="4462069"/>
          <a:ext cx="2344605" cy="9246534"/>
        </a:xfrm>
        <a:prstGeom prst="rect">
          <a:avLst/>
        </a:prstGeom>
      </xdr:spPr>
    </xdr:pic>
    <xdr:clientData/>
  </xdr:twoCellAnchor>
  <xdr:twoCellAnchor editAs="oneCell">
    <xdr:from>
      <xdr:col>14</xdr:col>
      <xdr:colOff>494932</xdr:colOff>
      <xdr:row>49</xdr:row>
      <xdr:rowOff>121392</xdr:rowOff>
    </xdr:from>
    <xdr:to>
      <xdr:col>24</xdr:col>
      <xdr:colOff>257735</xdr:colOff>
      <xdr:row>68</xdr:row>
      <xdr:rowOff>87151</xdr:rowOff>
    </xdr:to>
    <xdr:pic>
      <xdr:nvPicPr>
        <xdr:cNvPr id="7" name="Image 6"/>
        <xdr:cNvPicPr>
          <a:picLocks noChangeAspect="1"/>
        </xdr:cNvPicPr>
      </xdr:nvPicPr>
      <xdr:blipFill>
        <a:blip xmlns:r="http://schemas.openxmlformats.org/officeDocument/2006/relationships" r:embed="rId4"/>
        <a:stretch>
          <a:fillRect/>
        </a:stretch>
      </xdr:blipFill>
      <xdr:spPr>
        <a:xfrm rot="16200000">
          <a:off x="13061704" y="7601944"/>
          <a:ext cx="3585259" cy="738280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M73"/>
  <sheetViews>
    <sheetView topLeftCell="A4" workbookViewId="0">
      <selection sqref="A1:M30"/>
    </sheetView>
  </sheetViews>
  <sheetFormatPr baseColWidth="10" defaultRowHeight="15" x14ac:dyDescent="0.25"/>
  <cols>
    <col min="1" max="1" width="8.42578125" customWidth="1"/>
    <col min="4" max="4" width="40.7109375" customWidth="1"/>
    <col min="5" max="10" width="8.7109375" customWidth="1"/>
    <col min="11" max="11" width="7.7109375" customWidth="1"/>
    <col min="12" max="12" width="5.85546875" customWidth="1"/>
    <col min="13" max="13" width="3.5703125" customWidth="1"/>
  </cols>
  <sheetData>
    <row r="1" spans="1:13" x14ac:dyDescent="0.25">
      <c r="A1" s="317" t="s">
        <v>280</v>
      </c>
      <c r="B1" s="318"/>
      <c r="C1" s="318"/>
      <c r="D1" s="318"/>
      <c r="E1" s="318"/>
      <c r="F1" s="318"/>
      <c r="G1" s="318"/>
      <c r="H1" s="318"/>
      <c r="I1" s="318"/>
      <c r="J1" s="318"/>
      <c r="K1" s="318"/>
      <c r="L1" s="318"/>
      <c r="M1" s="319"/>
    </row>
    <row r="2" spans="1:13" ht="36.75" customHeight="1" thickBot="1" x14ac:dyDescent="0.3">
      <c r="A2" s="320"/>
      <c r="B2" s="321"/>
      <c r="C2" s="321"/>
      <c r="D2" s="321"/>
      <c r="E2" s="321"/>
      <c r="F2" s="321"/>
      <c r="G2" s="321"/>
      <c r="H2" s="321"/>
      <c r="I2" s="321"/>
      <c r="J2" s="321"/>
      <c r="K2" s="321"/>
      <c r="L2" s="321"/>
      <c r="M2" s="322"/>
    </row>
    <row r="3" spans="1:13" ht="15.75" thickBot="1" x14ac:dyDescent="0.3">
      <c r="A3" s="323" t="s">
        <v>186</v>
      </c>
      <c r="B3" s="324"/>
      <c r="C3" s="324"/>
      <c r="D3" s="324" t="s">
        <v>187</v>
      </c>
      <c r="E3" s="324"/>
      <c r="F3" s="324"/>
      <c r="G3" s="324"/>
      <c r="H3" s="324"/>
      <c r="I3" s="324"/>
      <c r="J3" s="324"/>
      <c r="K3" s="324"/>
      <c r="L3" s="324"/>
      <c r="M3" s="325"/>
    </row>
    <row r="4" spans="1:13" ht="15.75" thickBot="1" x14ac:dyDescent="0.3">
      <c r="A4" s="323" t="s">
        <v>185</v>
      </c>
      <c r="B4" s="324"/>
      <c r="C4" s="324"/>
      <c r="D4" s="324" t="s">
        <v>184</v>
      </c>
      <c r="E4" s="324"/>
      <c r="F4" s="324"/>
      <c r="G4" s="324"/>
      <c r="H4" s="324"/>
      <c r="I4" s="324"/>
      <c r="J4" s="324"/>
      <c r="K4" s="324"/>
      <c r="L4" s="324"/>
      <c r="M4" s="325"/>
    </row>
    <row r="5" spans="1:13" ht="15.75" thickBot="1" x14ac:dyDescent="0.3">
      <c r="A5" s="309" t="s">
        <v>212</v>
      </c>
      <c r="B5" s="310"/>
      <c r="C5" s="310"/>
      <c r="D5" s="311"/>
      <c r="E5" s="310"/>
      <c r="F5" s="310"/>
      <c r="G5" s="310"/>
      <c r="H5" s="310"/>
      <c r="I5" s="310"/>
      <c r="J5" s="310"/>
      <c r="K5" s="310"/>
      <c r="L5" s="310"/>
      <c r="M5" s="312"/>
    </row>
    <row r="6" spans="1:13" ht="15.75" thickBot="1" x14ac:dyDescent="0.3">
      <c r="A6" s="307"/>
      <c r="B6" s="307"/>
      <c r="C6" s="307"/>
      <c r="D6" s="307"/>
      <c r="E6" s="307"/>
      <c r="F6" s="307"/>
      <c r="G6" s="307"/>
      <c r="H6" s="307"/>
      <c r="I6" s="307"/>
      <c r="J6" s="307"/>
      <c r="K6" s="307"/>
      <c r="L6" s="307"/>
      <c r="M6" s="308"/>
    </row>
    <row r="7" spans="1:13" x14ac:dyDescent="0.25">
      <c r="B7" s="265" t="s">
        <v>259</v>
      </c>
      <c r="C7" s="266"/>
      <c r="D7" s="267"/>
      <c r="E7" s="265" t="s">
        <v>154</v>
      </c>
      <c r="F7" s="266"/>
      <c r="G7" s="266"/>
      <c r="H7" s="266"/>
      <c r="I7" s="266"/>
      <c r="J7" s="271"/>
      <c r="K7" s="272" t="s">
        <v>155</v>
      </c>
      <c r="L7" s="273"/>
      <c r="M7" s="274"/>
    </row>
    <row r="8" spans="1:13" x14ac:dyDescent="0.25">
      <c r="B8" s="268"/>
      <c r="C8" s="269"/>
      <c r="D8" s="270"/>
      <c r="E8" s="278"/>
      <c r="F8" s="279"/>
      <c r="G8" s="279"/>
      <c r="H8" s="279"/>
      <c r="I8" s="279"/>
      <c r="J8" s="280"/>
      <c r="K8" s="275"/>
      <c r="L8" s="276"/>
      <c r="M8" s="277"/>
    </row>
    <row r="9" spans="1:13" ht="15.75" thickBot="1" x14ac:dyDescent="0.3">
      <c r="B9" s="281" t="s">
        <v>157</v>
      </c>
      <c r="C9" s="282"/>
      <c r="D9" s="283"/>
      <c r="E9" s="83" t="s">
        <v>158</v>
      </c>
      <c r="F9" s="84" t="s">
        <v>159</v>
      </c>
      <c r="G9" s="84" t="s">
        <v>160</v>
      </c>
      <c r="H9" s="84" t="s">
        <v>161</v>
      </c>
      <c r="I9" s="84" t="s">
        <v>162</v>
      </c>
      <c r="J9" s="85" t="s">
        <v>163</v>
      </c>
      <c r="K9" s="284"/>
      <c r="L9" s="285"/>
      <c r="M9" s="286"/>
    </row>
    <row r="10" spans="1:13" x14ac:dyDescent="0.25">
      <c r="A10" s="232" t="s">
        <v>164</v>
      </c>
      <c r="B10" s="256" t="s">
        <v>188</v>
      </c>
      <c r="C10" s="257"/>
      <c r="D10" s="297"/>
      <c r="E10" s="89"/>
      <c r="F10" s="90">
        <v>2</v>
      </c>
      <c r="G10" s="36"/>
      <c r="H10" s="36"/>
      <c r="I10" s="36"/>
      <c r="J10" s="37"/>
      <c r="K10" s="313" t="s">
        <v>189</v>
      </c>
      <c r="L10" s="257"/>
      <c r="M10" s="258"/>
    </row>
    <row r="11" spans="1:13" x14ac:dyDescent="0.25">
      <c r="A11" s="233"/>
      <c r="B11" s="226" t="s">
        <v>190</v>
      </c>
      <c r="C11" s="227"/>
      <c r="D11" s="228"/>
      <c r="E11" s="87"/>
      <c r="F11" s="91">
        <v>2</v>
      </c>
      <c r="G11" s="80"/>
      <c r="H11" s="80"/>
      <c r="I11" s="80"/>
      <c r="J11" s="39"/>
      <c r="K11" s="298"/>
      <c r="L11" s="299"/>
      <c r="M11" s="300"/>
    </row>
    <row r="12" spans="1:13" x14ac:dyDescent="0.25">
      <c r="A12" s="233"/>
      <c r="B12" s="262" t="s">
        <v>191</v>
      </c>
      <c r="C12" s="263"/>
      <c r="D12" s="264"/>
      <c r="E12" s="87"/>
      <c r="F12" s="91">
        <v>2</v>
      </c>
      <c r="G12" s="80"/>
      <c r="H12" s="80"/>
      <c r="I12" s="80"/>
      <c r="J12" s="39"/>
      <c r="K12" s="229"/>
      <c r="L12" s="230"/>
      <c r="M12" s="231"/>
    </row>
    <row r="13" spans="1:13" x14ac:dyDescent="0.25">
      <c r="A13" s="233"/>
      <c r="B13" s="262" t="s">
        <v>192</v>
      </c>
      <c r="C13" s="263"/>
      <c r="D13" s="264"/>
      <c r="E13" s="88"/>
      <c r="F13" s="92">
        <v>2</v>
      </c>
      <c r="G13" s="80"/>
      <c r="H13" s="80"/>
      <c r="I13" s="80"/>
      <c r="J13" s="39"/>
      <c r="K13" s="229"/>
      <c r="L13" s="230"/>
      <c r="M13" s="231"/>
    </row>
    <row r="14" spans="1:13" x14ac:dyDescent="0.25">
      <c r="A14" s="233"/>
      <c r="B14" s="262" t="s">
        <v>193</v>
      </c>
      <c r="C14" s="263"/>
      <c r="D14" s="264"/>
      <c r="E14" s="14"/>
      <c r="F14" s="92">
        <v>2</v>
      </c>
      <c r="G14" s="20"/>
      <c r="H14" s="80"/>
      <c r="I14" s="80"/>
      <c r="J14" s="39"/>
      <c r="K14" s="229"/>
      <c r="L14" s="230"/>
      <c r="M14" s="231"/>
    </row>
    <row r="15" spans="1:13" x14ac:dyDescent="0.25">
      <c r="A15" s="233"/>
      <c r="B15" s="226" t="s">
        <v>194</v>
      </c>
      <c r="C15" s="227"/>
      <c r="D15" s="228"/>
      <c r="E15" s="87"/>
      <c r="F15" s="92">
        <v>2</v>
      </c>
      <c r="G15" s="80"/>
      <c r="H15" s="80"/>
      <c r="I15" s="80"/>
      <c r="J15" s="39"/>
      <c r="K15" s="298"/>
      <c r="L15" s="299"/>
      <c r="M15" s="300"/>
    </row>
    <row r="16" spans="1:13" x14ac:dyDescent="0.25">
      <c r="A16" s="233"/>
      <c r="B16" s="72" t="s">
        <v>172</v>
      </c>
      <c r="C16" s="73"/>
      <c r="D16" s="74"/>
      <c r="E16" s="14"/>
      <c r="F16" s="92">
        <v>2</v>
      </c>
      <c r="G16" s="80"/>
      <c r="H16" s="80"/>
      <c r="I16" s="80"/>
      <c r="J16" s="39"/>
      <c r="K16" s="298"/>
      <c r="L16" s="299"/>
      <c r="M16" s="300"/>
    </row>
    <row r="17" spans="1:13" x14ac:dyDescent="0.25">
      <c r="A17" s="233"/>
      <c r="B17" s="262" t="s">
        <v>195</v>
      </c>
      <c r="C17" s="263"/>
      <c r="D17" s="264"/>
      <c r="E17" s="14"/>
      <c r="F17" s="71"/>
      <c r="G17" s="57"/>
      <c r="H17" s="80"/>
      <c r="I17" s="80"/>
      <c r="J17" s="39"/>
      <c r="K17" s="298"/>
      <c r="L17" s="299"/>
      <c r="M17" s="300"/>
    </row>
    <row r="18" spans="1:13" x14ac:dyDescent="0.25">
      <c r="A18" s="233"/>
      <c r="B18" s="262" t="s">
        <v>196</v>
      </c>
      <c r="C18" s="263"/>
      <c r="D18" s="264"/>
      <c r="E18" s="87"/>
      <c r="F18" s="110"/>
      <c r="G18" s="92"/>
      <c r="H18" s="80"/>
      <c r="I18" s="80"/>
      <c r="J18" s="39"/>
      <c r="K18" s="298"/>
      <c r="L18" s="299"/>
      <c r="M18" s="300"/>
    </row>
    <row r="19" spans="1:13" x14ac:dyDescent="0.25">
      <c r="A19" s="233"/>
      <c r="B19" s="326" t="s">
        <v>197</v>
      </c>
      <c r="C19" s="327"/>
      <c r="D19" s="328"/>
      <c r="E19" s="14"/>
      <c r="F19" s="110"/>
      <c r="G19" s="92"/>
      <c r="H19" s="80"/>
      <c r="I19" s="80"/>
      <c r="J19" s="39"/>
      <c r="K19" s="229"/>
      <c r="L19" s="230"/>
      <c r="M19" s="231"/>
    </row>
    <row r="20" spans="1:13" x14ac:dyDescent="0.25">
      <c r="A20" s="233"/>
      <c r="B20" s="262" t="s">
        <v>198</v>
      </c>
      <c r="C20" s="263"/>
      <c r="D20" s="264"/>
      <c r="E20" s="14"/>
      <c r="F20" s="71"/>
      <c r="G20" s="57"/>
      <c r="H20" s="80"/>
      <c r="I20" s="80"/>
      <c r="J20" s="39"/>
      <c r="K20" s="229"/>
      <c r="L20" s="230"/>
      <c r="M20" s="231"/>
    </row>
    <row r="21" spans="1:13" x14ac:dyDescent="0.25">
      <c r="A21" s="233"/>
      <c r="B21" s="226" t="s">
        <v>199</v>
      </c>
      <c r="C21" s="227"/>
      <c r="D21" s="228"/>
      <c r="E21" s="87"/>
      <c r="F21" s="92">
        <v>2</v>
      </c>
      <c r="G21" s="80"/>
      <c r="H21" s="80"/>
      <c r="I21" s="80"/>
      <c r="J21" s="39"/>
      <c r="K21" s="298"/>
      <c r="L21" s="299"/>
      <c r="M21" s="300"/>
    </row>
    <row r="22" spans="1:13" x14ac:dyDescent="0.25">
      <c r="A22" s="233"/>
      <c r="B22" s="262" t="s">
        <v>200</v>
      </c>
      <c r="C22" s="263"/>
      <c r="D22" s="264"/>
      <c r="E22" s="16"/>
      <c r="F22" s="58"/>
      <c r="G22" s="41"/>
      <c r="H22" s="41"/>
      <c r="I22" s="41"/>
      <c r="J22" s="42"/>
      <c r="K22" s="298"/>
      <c r="L22" s="299"/>
      <c r="M22" s="300"/>
    </row>
    <row r="23" spans="1:13" x14ac:dyDescent="0.25">
      <c r="A23" s="233"/>
      <c r="B23" s="262" t="s">
        <v>201</v>
      </c>
      <c r="C23" s="263"/>
      <c r="D23" s="264"/>
      <c r="E23" s="16"/>
      <c r="F23" s="41"/>
      <c r="G23" s="58"/>
      <c r="H23" s="41"/>
      <c r="I23" s="41"/>
      <c r="J23" s="42"/>
      <c r="K23" s="298"/>
      <c r="L23" s="299"/>
      <c r="M23" s="300"/>
    </row>
    <row r="24" spans="1:13" x14ac:dyDescent="0.25">
      <c r="A24" s="233"/>
      <c r="B24" s="75" t="s">
        <v>202</v>
      </c>
      <c r="C24" s="76"/>
      <c r="D24" s="77"/>
      <c r="E24" s="16"/>
      <c r="F24" s="41"/>
      <c r="G24" s="58"/>
      <c r="H24" s="41"/>
      <c r="I24" s="41"/>
      <c r="J24" s="42"/>
      <c r="K24" s="298"/>
      <c r="L24" s="299"/>
      <c r="M24" s="300"/>
    </row>
    <row r="25" spans="1:13" x14ac:dyDescent="0.25">
      <c r="A25" s="233"/>
      <c r="B25" s="226" t="s">
        <v>269</v>
      </c>
      <c r="C25" s="227"/>
      <c r="D25" s="228"/>
      <c r="E25" s="16"/>
      <c r="F25" s="41"/>
      <c r="G25" s="58"/>
      <c r="H25" s="41"/>
      <c r="I25" s="41"/>
      <c r="J25" s="42"/>
      <c r="K25" s="229"/>
      <c r="L25" s="230"/>
      <c r="M25" s="231"/>
    </row>
    <row r="26" spans="1:13" x14ac:dyDescent="0.25">
      <c r="A26" s="233"/>
      <c r="B26" s="226" t="s">
        <v>203</v>
      </c>
      <c r="C26" s="227"/>
      <c r="D26" s="228"/>
      <c r="E26" s="14"/>
      <c r="F26" s="80"/>
      <c r="G26" s="57"/>
      <c r="H26" s="80"/>
      <c r="I26" s="80"/>
      <c r="J26" s="39"/>
      <c r="K26" s="298"/>
      <c r="L26" s="299"/>
      <c r="M26" s="300"/>
    </row>
    <row r="27" spans="1:13" ht="15.75" thickBot="1" x14ac:dyDescent="0.3">
      <c r="A27" s="234"/>
      <c r="B27" s="253" t="s">
        <v>204</v>
      </c>
      <c r="C27" s="254"/>
      <c r="D27" s="255"/>
      <c r="E27" s="47"/>
      <c r="F27" s="48"/>
      <c r="G27" s="48"/>
      <c r="H27" s="48"/>
      <c r="I27" s="59"/>
      <c r="J27" s="49"/>
      <c r="K27" s="314"/>
      <c r="L27" s="315"/>
      <c r="M27" s="316"/>
    </row>
    <row r="28" spans="1:13" x14ac:dyDescent="0.25">
      <c r="A28" s="232" t="s">
        <v>181</v>
      </c>
      <c r="B28" s="287" t="s">
        <v>205</v>
      </c>
      <c r="C28" s="288"/>
      <c r="D28" s="289"/>
      <c r="E28" s="89"/>
      <c r="F28" s="86">
        <v>2</v>
      </c>
      <c r="G28" s="34"/>
      <c r="H28" s="34"/>
      <c r="I28" s="34"/>
      <c r="J28" s="35"/>
      <c r="K28" s="238"/>
      <c r="L28" s="239"/>
      <c r="M28" s="240"/>
    </row>
    <row r="29" spans="1:13" x14ac:dyDescent="0.25">
      <c r="A29" s="233"/>
      <c r="B29" s="290" t="s">
        <v>183</v>
      </c>
      <c r="C29" s="291"/>
      <c r="D29" s="292"/>
      <c r="E29" s="50"/>
      <c r="F29" s="86">
        <v>2</v>
      </c>
      <c r="G29" s="51"/>
      <c r="H29" s="51"/>
      <c r="I29" s="51"/>
      <c r="J29" s="52"/>
      <c r="K29" s="229"/>
      <c r="L29" s="230"/>
      <c r="M29" s="231"/>
    </row>
    <row r="30" spans="1:13" ht="15.75" thickBot="1" x14ac:dyDescent="0.3">
      <c r="A30" s="234"/>
      <c r="B30" s="247" t="s">
        <v>206</v>
      </c>
      <c r="C30" s="248"/>
      <c r="D30" s="249"/>
      <c r="E30" s="15"/>
      <c r="F30" s="43"/>
      <c r="G30" s="43"/>
      <c r="H30" s="43"/>
      <c r="I30" s="43"/>
      <c r="J30" s="61"/>
      <c r="K30" s="250"/>
      <c r="L30" s="251"/>
      <c r="M30" s="252"/>
    </row>
    <row r="32" spans="1:13" ht="15.75" thickBot="1" x14ac:dyDescent="0.3"/>
    <row r="33" spans="1:13" x14ac:dyDescent="0.25">
      <c r="B33" s="265" t="s">
        <v>207</v>
      </c>
      <c r="C33" s="266"/>
      <c r="D33" s="267"/>
      <c r="E33" s="265" t="s">
        <v>154</v>
      </c>
      <c r="F33" s="266"/>
      <c r="G33" s="266"/>
      <c r="H33" s="266"/>
      <c r="I33" s="266"/>
      <c r="J33" s="271"/>
      <c r="K33" s="272" t="s">
        <v>155</v>
      </c>
      <c r="L33" s="273"/>
      <c r="M33" s="274"/>
    </row>
    <row r="34" spans="1:13" x14ac:dyDescent="0.25">
      <c r="B34" s="268"/>
      <c r="C34" s="269"/>
      <c r="D34" s="270"/>
      <c r="E34" s="278" t="s">
        <v>156</v>
      </c>
      <c r="F34" s="279"/>
      <c r="G34" s="279"/>
      <c r="H34" s="279"/>
      <c r="I34" s="279"/>
      <c r="J34" s="280"/>
      <c r="K34" s="275"/>
      <c r="L34" s="276"/>
      <c r="M34" s="277"/>
    </row>
    <row r="35" spans="1:13" ht="15.75" thickBot="1" x14ac:dyDescent="0.3">
      <c r="B35" s="281" t="s">
        <v>157</v>
      </c>
      <c r="C35" s="282"/>
      <c r="D35" s="283"/>
      <c r="E35" s="83" t="s">
        <v>158</v>
      </c>
      <c r="F35" s="84" t="s">
        <v>159</v>
      </c>
      <c r="G35" s="84" t="s">
        <v>160</v>
      </c>
      <c r="H35" s="84" t="s">
        <v>161</v>
      </c>
      <c r="I35" s="84" t="s">
        <v>162</v>
      </c>
      <c r="J35" s="85" t="s">
        <v>163</v>
      </c>
      <c r="K35" s="284"/>
      <c r="L35" s="285"/>
      <c r="M35" s="286"/>
    </row>
    <row r="36" spans="1:13" x14ac:dyDescent="0.25">
      <c r="A36" s="232" t="s">
        <v>164</v>
      </c>
      <c r="B36" s="256" t="s">
        <v>190</v>
      </c>
      <c r="C36" s="257"/>
      <c r="D36" s="258"/>
      <c r="E36" s="62"/>
      <c r="F36" s="36"/>
      <c r="G36" s="36"/>
      <c r="H36" s="36"/>
      <c r="I36" s="36"/>
      <c r="J36" s="37"/>
      <c r="K36" s="259"/>
      <c r="L36" s="260"/>
      <c r="M36" s="261"/>
    </row>
    <row r="37" spans="1:13" x14ac:dyDescent="0.25">
      <c r="A37" s="233"/>
      <c r="B37" s="226" t="s">
        <v>194</v>
      </c>
      <c r="C37" s="227"/>
      <c r="D37" s="228"/>
      <c r="E37" s="56"/>
      <c r="F37" s="80"/>
      <c r="G37" s="80"/>
      <c r="H37" s="80"/>
      <c r="I37" s="80"/>
      <c r="J37" s="39"/>
      <c r="K37" s="229"/>
      <c r="L37" s="230"/>
      <c r="M37" s="231"/>
    </row>
    <row r="38" spans="1:13" x14ac:dyDescent="0.25">
      <c r="A38" s="233"/>
      <c r="B38" s="72" t="s">
        <v>172</v>
      </c>
      <c r="C38" s="73"/>
      <c r="D38" s="74"/>
      <c r="E38" s="14"/>
      <c r="F38" s="57"/>
      <c r="G38" s="80"/>
      <c r="H38" s="80"/>
      <c r="I38" s="80"/>
      <c r="J38" s="39"/>
      <c r="K38" s="229"/>
      <c r="L38" s="230"/>
      <c r="M38" s="231"/>
    </row>
    <row r="39" spans="1:13" x14ac:dyDescent="0.25">
      <c r="A39" s="233"/>
      <c r="B39" s="262" t="s">
        <v>195</v>
      </c>
      <c r="C39" s="263"/>
      <c r="D39" s="264"/>
      <c r="E39" s="14"/>
      <c r="F39" s="80"/>
      <c r="G39" s="57"/>
      <c r="H39" s="80"/>
      <c r="I39" s="80"/>
      <c r="J39" s="39"/>
      <c r="K39" s="229"/>
      <c r="L39" s="230"/>
      <c r="M39" s="231"/>
    </row>
    <row r="40" spans="1:13" x14ac:dyDescent="0.25">
      <c r="A40" s="233"/>
      <c r="B40" s="262" t="s">
        <v>198</v>
      </c>
      <c r="C40" s="263"/>
      <c r="D40" s="264"/>
      <c r="E40" s="14"/>
      <c r="F40" s="80"/>
      <c r="G40" s="57"/>
      <c r="H40" s="80"/>
      <c r="I40" s="80"/>
      <c r="J40" s="39"/>
      <c r="K40" s="229"/>
      <c r="L40" s="230"/>
      <c r="M40" s="231"/>
    </row>
    <row r="41" spans="1:13" x14ac:dyDescent="0.25">
      <c r="A41" s="233"/>
      <c r="B41" s="226" t="s">
        <v>199</v>
      </c>
      <c r="C41" s="227"/>
      <c r="D41" s="228"/>
      <c r="E41" s="56"/>
      <c r="F41" s="80"/>
      <c r="G41" s="80"/>
      <c r="H41" s="80"/>
      <c r="I41" s="80"/>
      <c r="J41" s="39"/>
      <c r="K41" s="229"/>
      <c r="L41" s="230"/>
      <c r="M41" s="231"/>
    </row>
    <row r="42" spans="1:13" x14ac:dyDescent="0.25">
      <c r="A42" s="233"/>
      <c r="B42" s="262" t="s">
        <v>208</v>
      </c>
      <c r="C42" s="263"/>
      <c r="D42" s="264"/>
      <c r="E42" s="14"/>
      <c r="F42" s="57"/>
      <c r="G42" s="80"/>
      <c r="H42" s="80"/>
      <c r="I42" s="80"/>
      <c r="J42" s="39"/>
      <c r="K42" s="229"/>
      <c r="L42" s="230"/>
      <c r="M42" s="231"/>
    </row>
    <row r="43" spans="1:13" x14ac:dyDescent="0.25">
      <c r="A43" s="233"/>
      <c r="B43" s="262" t="s">
        <v>200</v>
      </c>
      <c r="C43" s="263"/>
      <c r="D43" s="264"/>
      <c r="E43" s="14"/>
      <c r="F43" s="57"/>
      <c r="G43" s="80"/>
      <c r="H43" s="80"/>
      <c r="I43" s="80"/>
      <c r="J43" s="39"/>
      <c r="K43" s="229"/>
      <c r="L43" s="230"/>
      <c r="M43" s="231"/>
    </row>
    <row r="44" spans="1:13" x14ac:dyDescent="0.25">
      <c r="A44" s="233"/>
      <c r="B44" s="262" t="s">
        <v>201</v>
      </c>
      <c r="C44" s="263"/>
      <c r="D44" s="264"/>
      <c r="E44" s="14"/>
      <c r="F44" s="80"/>
      <c r="G44" s="57"/>
      <c r="H44" s="80"/>
      <c r="I44" s="80"/>
      <c r="J44" s="39"/>
      <c r="K44" s="229"/>
      <c r="L44" s="230"/>
      <c r="M44" s="231"/>
    </row>
    <row r="45" spans="1:13" x14ac:dyDescent="0.25">
      <c r="A45" s="233"/>
      <c r="B45" s="75" t="s">
        <v>202</v>
      </c>
      <c r="C45" s="76"/>
      <c r="D45" s="77"/>
      <c r="E45" s="14"/>
      <c r="F45" s="80"/>
      <c r="G45" s="57"/>
      <c r="H45" s="80"/>
      <c r="I45" s="80"/>
      <c r="J45" s="39"/>
      <c r="K45" s="229"/>
      <c r="L45" s="230"/>
      <c r="M45" s="231"/>
    </row>
    <row r="46" spans="1:13" x14ac:dyDescent="0.25">
      <c r="A46" s="233"/>
      <c r="B46" s="226" t="s">
        <v>269</v>
      </c>
      <c r="C46" s="227"/>
      <c r="D46" s="228"/>
      <c r="E46" s="14"/>
      <c r="F46" s="112"/>
      <c r="G46" s="57"/>
      <c r="H46" s="112"/>
      <c r="I46" s="112"/>
      <c r="J46" s="39"/>
      <c r="K46" s="229"/>
      <c r="L46" s="230"/>
      <c r="M46" s="231"/>
    </row>
    <row r="47" spans="1:13" x14ac:dyDescent="0.25">
      <c r="A47" s="233"/>
      <c r="B47" s="226" t="s">
        <v>209</v>
      </c>
      <c r="C47" s="227"/>
      <c r="D47" s="228"/>
      <c r="E47" s="14"/>
      <c r="F47" s="80"/>
      <c r="G47" s="57"/>
      <c r="H47" s="80"/>
      <c r="I47" s="80"/>
      <c r="J47" s="39"/>
      <c r="K47" s="229"/>
      <c r="L47" s="230"/>
      <c r="M47" s="231"/>
    </row>
    <row r="48" spans="1:13" ht="15.75" thickBot="1" x14ac:dyDescent="0.3">
      <c r="A48" s="233"/>
      <c r="B48" s="253" t="s">
        <v>210</v>
      </c>
      <c r="C48" s="254"/>
      <c r="D48" s="255"/>
      <c r="E48" s="14"/>
      <c r="F48" s="80"/>
      <c r="G48" s="80"/>
      <c r="H48" s="57"/>
      <c r="I48" s="80"/>
      <c r="J48" s="39"/>
      <c r="K48" s="229"/>
      <c r="L48" s="230"/>
      <c r="M48" s="231"/>
    </row>
    <row r="49" spans="1:13" x14ac:dyDescent="0.25">
      <c r="A49" s="232" t="s">
        <v>181</v>
      </c>
      <c r="B49" s="235" t="s">
        <v>205</v>
      </c>
      <c r="C49" s="236"/>
      <c r="D49" s="237"/>
      <c r="E49" s="55"/>
      <c r="F49" s="34"/>
      <c r="G49" s="34"/>
      <c r="H49" s="34"/>
      <c r="I49" s="34"/>
      <c r="J49" s="35"/>
      <c r="K49" s="238"/>
      <c r="L49" s="239"/>
      <c r="M49" s="240"/>
    </row>
    <row r="50" spans="1:13" x14ac:dyDescent="0.25">
      <c r="A50" s="233"/>
      <c r="B50" s="241" t="s">
        <v>183</v>
      </c>
      <c r="C50" s="242"/>
      <c r="D50" s="243"/>
      <c r="E50" s="16"/>
      <c r="F50" s="93">
        <v>2</v>
      </c>
      <c r="G50" s="41"/>
      <c r="H50" s="41"/>
      <c r="I50" s="41"/>
      <c r="J50" s="42"/>
      <c r="K50" s="244"/>
      <c r="L50" s="245"/>
      <c r="M50" s="246"/>
    </row>
    <row r="51" spans="1:13" ht="15.75" thickBot="1" x14ac:dyDescent="0.3">
      <c r="A51" s="234"/>
      <c r="B51" s="247" t="s">
        <v>206</v>
      </c>
      <c r="C51" s="248"/>
      <c r="D51" s="249"/>
      <c r="E51" s="15"/>
      <c r="F51" s="43"/>
      <c r="G51" s="43"/>
      <c r="H51" s="43"/>
      <c r="I51" s="43"/>
      <c r="J51" s="61"/>
      <c r="K51" s="250"/>
      <c r="L51" s="251"/>
      <c r="M51" s="252"/>
    </row>
    <row r="53" spans="1:13" ht="15.75" thickBot="1" x14ac:dyDescent="0.3"/>
    <row r="54" spans="1:13" x14ac:dyDescent="0.25">
      <c r="A54" s="53"/>
      <c r="B54" s="304" t="s">
        <v>153</v>
      </c>
      <c r="C54" s="266"/>
      <c r="D54" s="267"/>
      <c r="E54" s="265" t="s">
        <v>154</v>
      </c>
      <c r="F54" s="266"/>
      <c r="G54" s="266"/>
      <c r="H54" s="266"/>
      <c r="I54" s="266"/>
      <c r="J54" s="271"/>
      <c r="K54" s="272" t="s">
        <v>155</v>
      </c>
      <c r="L54" s="273"/>
      <c r="M54" s="274"/>
    </row>
    <row r="55" spans="1:13" x14ac:dyDescent="0.25">
      <c r="A55" s="53"/>
      <c r="B55" s="305"/>
      <c r="C55" s="269"/>
      <c r="D55" s="270"/>
      <c r="E55" s="278" t="s">
        <v>156</v>
      </c>
      <c r="F55" s="279"/>
      <c r="G55" s="279"/>
      <c r="H55" s="279"/>
      <c r="I55" s="279"/>
      <c r="J55" s="280"/>
      <c r="K55" s="275"/>
      <c r="L55" s="276"/>
      <c r="M55" s="277"/>
    </row>
    <row r="56" spans="1:13" ht="15.75" thickBot="1" x14ac:dyDescent="0.3">
      <c r="A56" s="54"/>
      <c r="B56" s="306" t="s">
        <v>157</v>
      </c>
      <c r="C56" s="282"/>
      <c r="D56" s="283"/>
      <c r="E56" s="83" t="s">
        <v>158</v>
      </c>
      <c r="F56" s="84" t="s">
        <v>159</v>
      </c>
      <c r="G56" s="84" t="s">
        <v>160</v>
      </c>
      <c r="H56" s="84" t="s">
        <v>161</v>
      </c>
      <c r="I56" s="84" t="s">
        <v>162</v>
      </c>
      <c r="J56" s="85" t="s">
        <v>163</v>
      </c>
      <c r="K56" s="284"/>
      <c r="L56" s="285"/>
      <c r="M56" s="286"/>
    </row>
    <row r="57" spans="1:13" x14ac:dyDescent="0.25">
      <c r="A57" s="232" t="s">
        <v>164</v>
      </c>
      <c r="B57" s="287" t="s">
        <v>165</v>
      </c>
      <c r="C57" s="288"/>
      <c r="D57" s="289"/>
      <c r="E57" s="55"/>
      <c r="F57" s="34"/>
      <c r="G57" s="34"/>
      <c r="H57" s="34"/>
      <c r="I57" s="34"/>
      <c r="J57" s="35"/>
      <c r="K57" s="238"/>
      <c r="L57" s="239"/>
      <c r="M57" s="240"/>
    </row>
    <row r="58" spans="1:13" x14ac:dyDescent="0.25">
      <c r="A58" s="233"/>
      <c r="B58" s="262" t="s">
        <v>166</v>
      </c>
      <c r="C58" s="263"/>
      <c r="D58" s="264"/>
      <c r="E58" s="62"/>
      <c r="F58" s="36"/>
      <c r="G58" s="36"/>
      <c r="H58" s="36"/>
      <c r="I58" s="36"/>
      <c r="J58" s="37"/>
      <c r="K58" s="229"/>
      <c r="L58" s="230"/>
      <c r="M58" s="231"/>
    </row>
    <row r="59" spans="1:13" x14ac:dyDescent="0.25">
      <c r="A59" s="233"/>
      <c r="B59" s="256" t="s">
        <v>167</v>
      </c>
      <c r="C59" s="257"/>
      <c r="D59" s="297"/>
      <c r="E59" s="62"/>
      <c r="F59" s="36"/>
      <c r="G59" s="36"/>
      <c r="H59" s="36"/>
      <c r="I59" s="36"/>
      <c r="J59" s="37"/>
      <c r="K59" s="259"/>
      <c r="L59" s="260"/>
      <c r="M59" s="261"/>
    </row>
    <row r="60" spans="1:13" x14ac:dyDescent="0.25">
      <c r="A60" s="233"/>
      <c r="B60" s="78" t="s">
        <v>168</v>
      </c>
      <c r="C60" s="79"/>
      <c r="D60" s="79"/>
      <c r="E60" s="62"/>
      <c r="F60" s="36"/>
      <c r="G60" s="36"/>
      <c r="H60" s="36"/>
      <c r="I60" s="36"/>
      <c r="J60" s="37"/>
      <c r="K60" s="301"/>
      <c r="L60" s="302"/>
      <c r="M60" s="303"/>
    </row>
    <row r="61" spans="1:13" x14ac:dyDescent="0.25">
      <c r="A61" s="233"/>
      <c r="B61" s="262" t="s">
        <v>169</v>
      </c>
      <c r="C61" s="263"/>
      <c r="D61" s="264"/>
      <c r="E61" s="62"/>
      <c r="F61" s="36"/>
      <c r="G61" s="36"/>
      <c r="H61" s="36"/>
      <c r="I61" s="36"/>
      <c r="J61" s="37"/>
      <c r="K61" s="229"/>
      <c r="L61" s="230"/>
      <c r="M61" s="231"/>
    </row>
    <row r="62" spans="1:13" x14ac:dyDescent="0.25">
      <c r="A62" s="233"/>
      <c r="B62" s="262" t="s">
        <v>170</v>
      </c>
      <c r="C62" s="263"/>
      <c r="D62" s="264"/>
      <c r="E62" s="62"/>
      <c r="F62" s="36"/>
      <c r="G62" s="36"/>
      <c r="H62" s="36"/>
      <c r="I62" s="36"/>
      <c r="J62" s="37"/>
      <c r="K62" s="229"/>
      <c r="L62" s="230"/>
      <c r="M62" s="231"/>
    </row>
    <row r="63" spans="1:13" x14ac:dyDescent="0.25">
      <c r="A63" s="233"/>
      <c r="B63" s="226" t="s">
        <v>171</v>
      </c>
      <c r="C63" s="227"/>
      <c r="D63" s="228"/>
      <c r="E63" s="56"/>
      <c r="F63" s="80"/>
      <c r="G63" s="80"/>
      <c r="H63" s="80"/>
      <c r="I63" s="80"/>
      <c r="J63" s="39"/>
      <c r="K63" s="298"/>
      <c r="L63" s="299"/>
      <c r="M63" s="300"/>
    </row>
    <row r="64" spans="1:13" x14ac:dyDescent="0.25">
      <c r="A64" s="233"/>
      <c r="B64" s="72" t="s">
        <v>172</v>
      </c>
      <c r="C64" s="73"/>
      <c r="D64" s="74"/>
      <c r="E64" s="56"/>
      <c r="F64" s="80"/>
      <c r="G64" s="80"/>
      <c r="H64" s="80"/>
      <c r="I64" s="80"/>
      <c r="J64" s="39"/>
      <c r="K64" s="298"/>
      <c r="L64" s="299"/>
      <c r="M64" s="300"/>
    </row>
    <row r="65" spans="1:13" x14ac:dyDescent="0.25">
      <c r="A65" s="233"/>
      <c r="B65" s="226" t="s">
        <v>173</v>
      </c>
      <c r="C65" s="227"/>
      <c r="D65" s="228"/>
      <c r="E65" s="56"/>
      <c r="F65" s="80"/>
      <c r="G65" s="80"/>
      <c r="H65" s="80"/>
      <c r="I65" s="80"/>
      <c r="J65" s="39"/>
      <c r="K65" s="298"/>
      <c r="L65" s="299"/>
      <c r="M65" s="300"/>
    </row>
    <row r="66" spans="1:13" x14ac:dyDescent="0.25">
      <c r="A66" s="233"/>
      <c r="B66" s="262" t="s">
        <v>174</v>
      </c>
      <c r="C66" s="263"/>
      <c r="D66" s="264"/>
      <c r="E66" s="56"/>
      <c r="F66" s="41"/>
      <c r="G66" s="41"/>
      <c r="H66" s="41"/>
      <c r="I66" s="41"/>
      <c r="J66" s="42"/>
      <c r="K66" s="229"/>
      <c r="L66" s="230"/>
      <c r="M66" s="231"/>
    </row>
    <row r="67" spans="1:13" x14ac:dyDescent="0.25">
      <c r="A67" s="233"/>
      <c r="B67" s="294" t="s">
        <v>175</v>
      </c>
      <c r="C67" s="295"/>
      <c r="D67" s="296"/>
      <c r="E67" s="56"/>
      <c r="F67" s="41"/>
      <c r="G67" s="41"/>
      <c r="H67" s="41"/>
      <c r="I67" s="41"/>
      <c r="J67" s="42"/>
      <c r="K67" s="262" t="s">
        <v>176</v>
      </c>
      <c r="L67" s="263"/>
      <c r="M67" s="264"/>
    </row>
    <row r="68" spans="1:13" x14ac:dyDescent="0.25">
      <c r="A68" s="233"/>
      <c r="B68" s="294" t="s">
        <v>177</v>
      </c>
      <c r="C68" s="295"/>
      <c r="D68" s="296"/>
      <c r="E68" s="56"/>
      <c r="F68" s="41"/>
      <c r="G68" s="41"/>
      <c r="H68" s="41"/>
      <c r="I68" s="41"/>
      <c r="J68" s="42"/>
      <c r="K68" s="262" t="s">
        <v>176</v>
      </c>
      <c r="L68" s="263"/>
      <c r="M68" s="264"/>
    </row>
    <row r="69" spans="1:13" x14ac:dyDescent="0.25">
      <c r="A69" s="233"/>
      <c r="B69" s="294" t="s">
        <v>178</v>
      </c>
      <c r="C69" s="295"/>
      <c r="D69" s="296"/>
      <c r="E69" s="56"/>
      <c r="F69" s="41"/>
      <c r="G69" s="41"/>
      <c r="H69" s="41"/>
      <c r="I69" s="41"/>
      <c r="J69" s="42"/>
      <c r="K69" s="262" t="s">
        <v>176</v>
      </c>
      <c r="L69" s="263"/>
      <c r="M69" s="264"/>
    </row>
    <row r="70" spans="1:13" x14ac:dyDescent="0.25">
      <c r="A70" s="233"/>
      <c r="B70" s="262" t="s">
        <v>179</v>
      </c>
      <c r="C70" s="263"/>
      <c r="D70" s="264"/>
      <c r="E70" s="16"/>
      <c r="F70" s="58"/>
      <c r="G70" s="41"/>
      <c r="H70" s="41"/>
      <c r="I70" s="41"/>
      <c r="J70" s="42"/>
      <c r="K70" s="229"/>
      <c r="L70" s="230"/>
      <c r="M70" s="231"/>
    </row>
    <row r="71" spans="1:13" ht="15.75" thickBot="1" x14ac:dyDescent="0.3">
      <c r="A71" s="234"/>
      <c r="B71" s="247" t="s">
        <v>180</v>
      </c>
      <c r="C71" s="248"/>
      <c r="D71" s="293"/>
      <c r="E71" s="15"/>
      <c r="F71" s="63"/>
      <c r="G71" s="43"/>
      <c r="H71" s="43"/>
      <c r="I71" s="43"/>
      <c r="J71" s="44"/>
      <c r="K71" s="250"/>
      <c r="L71" s="251"/>
      <c r="M71" s="252"/>
    </row>
    <row r="72" spans="1:13" x14ac:dyDescent="0.25">
      <c r="A72" s="232" t="s">
        <v>181</v>
      </c>
      <c r="B72" s="287" t="s">
        <v>182</v>
      </c>
      <c r="C72" s="288"/>
      <c r="D72" s="289"/>
      <c r="E72" s="55"/>
      <c r="F72" s="34"/>
      <c r="G72" s="34"/>
      <c r="H72" s="34"/>
      <c r="I72" s="34"/>
      <c r="J72" s="35"/>
      <c r="K72" s="238"/>
      <c r="L72" s="239"/>
      <c r="M72" s="240"/>
    </row>
    <row r="73" spans="1:13" ht="15.75" thickBot="1" x14ac:dyDescent="0.3">
      <c r="A73" s="234"/>
      <c r="B73" s="247" t="s">
        <v>183</v>
      </c>
      <c r="C73" s="248"/>
      <c r="D73" s="293"/>
      <c r="E73" s="64"/>
      <c r="F73" s="43"/>
      <c r="G73" s="43"/>
      <c r="H73" s="43"/>
      <c r="I73" s="43"/>
      <c r="J73" s="44"/>
      <c r="K73" s="250"/>
      <c r="L73" s="251"/>
      <c r="M73" s="252"/>
    </row>
  </sheetData>
  <mergeCells count="134">
    <mergeCell ref="A1:M2"/>
    <mergeCell ref="A3:C3"/>
    <mergeCell ref="D3:M3"/>
    <mergeCell ref="A4:C4"/>
    <mergeCell ref="D4:M4"/>
    <mergeCell ref="B21:D21"/>
    <mergeCell ref="K21:M21"/>
    <mergeCell ref="K15:M15"/>
    <mergeCell ref="B7:D8"/>
    <mergeCell ref="E7:J7"/>
    <mergeCell ref="K7:M8"/>
    <mergeCell ref="E8:J8"/>
    <mergeCell ref="B9:D9"/>
    <mergeCell ref="K9:M9"/>
    <mergeCell ref="B14:D14"/>
    <mergeCell ref="K14:M14"/>
    <mergeCell ref="B15:D15"/>
    <mergeCell ref="B20:D20"/>
    <mergeCell ref="K20:M20"/>
    <mergeCell ref="B19:D19"/>
    <mergeCell ref="K24:M24"/>
    <mergeCell ref="B26:D26"/>
    <mergeCell ref="K26:M26"/>
    <mergeCell ref="B27:D27"/>
    <mergeCell ref="K27:M27"/>
    <mergeCell ref="A10:A27"/>
    <mergeCell ref="B13:D13"/>
    <mergeCell ref="K13:M13"/>
    <mergeCell ref="B17:D17"/>
    <mergeCell ref="B25:D25"/>
    <mergeCell ref="B54:D55"/>
    <mergeCell ref="E54:J54"/>
    <mergeCell ref="K54:M55"/>
    <mergeCell ref="E55:J55"/>
    <mergeCell ref="B56:D56"/>
    <mergeCell ref="K56:M56"/>
    <mergeCell ref="K19:M19"/>
    <mergeCell ref="A6:M6"/>
    <mergeCell ref="A5:C5"/>
    <mergeCell ref="D5:M5"/>
    <mergeCell ref="K16:M16"/>
    <mergeCell ref="K17:M17"/>
    <mergeCell ref="B18:D18"/>
    <mergeCell ref="K18:M18"/>
    <mergeCell ref="B10:D10"/>
    <mergeCell ref="K10:M10"/>
    <mergeCell ref="B11:D11"/>
    <mergeCell ref="K11:M11"/>
    <mergeCell ref="B12:D12"/>
    <mergeCell ref="K12:M12"/>
    <mergeCell ref="B22:D22"/>
    <mergeCell ref="K22:M22"/>
    <mergeCell ref="B23:D23"/>
    <mergeCell ref="K23:M23"/>
    <mergeCell ref="A57:A71"/>
    <mergeCell ref="B57:D57"/>
    <mergeCell ref="K57:M57"/>
    <mergeCell ref="B58:D58"/>
    <mergeCell ref="K58:M58"/>
    <mergeCell ref="B59:D59"/>
    <mergeCell ref="K59:M59"/>
    <mergeCell ref="B61:D61"/>
    <mergeCell ref="K61:M61"/>
    <mergeCell ref="B62:D62"/>
    <mergeCell ref="K62:M62"/>
    <mergeCell ref="B63:D63"/>
    <mergeCell ref="K63:M63"/>
    <mergeCell ref="K64:M64"/>
    <mergeCell ref="B65:D65"/>
    <mergeCell ref="K65:M65"/>
    <mergeCell ref="K60:M60"/>
    <mergeCell ref="A28:A30"/>
    <mergeCell ref="B28:D28"/>
    <mergeCell ref="K28:M28"/>
    <mergeCell ref="B29:D29"/>
    <mergeCell ref="K29:M29"/>
    <mergeCell ref="B30:D30"/>
    <mergeCell ref="K30:M30"/>
    <mergeCell ref="A72:A73"/>
    <mergeCell ref="B72:D72"/>
    <mergeCell ref="K72:M72"/>
    <mergeCell ref="B73:D73"/>
    <mergeCell ref="K73:M73"/>
    <mergeCell ref="B69:D69"/>
    <mergeCell ref="K69:M69"/>
    <mergeCell ref="B70:D70"/>
    <mergeCell ref="K70:M70"/>
    <mergeCell ref="B71:D71"/>
    <mergeCell ref="K71:M71"/>
    <mergeCell ref="B66:D66"/>
    <mergeCell ref="K66:M66"/>
    <mergeCell ref="B67:D67"/>
    <mergeCell ref="K67:M67"/>
    <mergeCell ref="B68:D68"/>
    <mergeCell ref="K68:M68"/>
    <mergeCell ref="B40:D40"/>
    <mergeCell ref="K40:M40"/>
    <mergeCell ref="B41:D41"/>
    <mergeCell ref="K41:M41"/>
    <mergeCell ref="B42:D42"/>
    <mergeCell ref="B43:D43"/>
    <mergeCell ref="K43:M43"/>
    <mergeCell ref="B44:D44"/>
    <mergeCell ref="B33:D34"/>
    <mergeCell ref="E33:J33"/>
    <mergeCell ref="K33:M34"/>
    <mergeCell ref="E34:J34"/>
    <mergeCell ref="B35:D35"/>
    <mergeCell ref="K35:M35"/>
    <mergeCell ref="K42:M42"/>
    <mergeCell ref="B46:D46"/>
    <mergeCell ref="K46:M46"/>
    <mergeCell ref="K25:M25"/>
    <mergeCell ref="A49:A51"/>
    <mergeCell ref="B49:D49"/>
    <mergeCell ref="K49:M49"/>
    <mergeCell ref="B50:D50"/>
    <mergeCell ref="K50:M50"/>
    <mergeCell ref="B51:D51"/>
    <mergeCell ref="K51:M51"/>
    <mergeCell ref="K44:M44"/>
    <mergeCell ref="K45:M45"/>
    <mergeCell ref="B47:D47"/>
    <mergeCell ref="K47:M47"/>
    <mergeCell ref="B48:D48"/>
    <mergeCell ref="K48:M48"/>
    <mergeCell ref="A36:A48"/>
    <mergeCell ref="B36:D36"/>
    <mergeCell ref="K36:M36"/>
    <mergeCell ref="B37:D37"/>
    <mergeCell ref="K37:M37"/>
    <mergeCell ref="K38:M38"/>
    <mergeCell ref="B39:D39"/>
    <mergeCell ref="K39:M39"/>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W33"/>
  <sheetViews>
    <sheetView zoomScale="78" zoomScaleNormal="78" zoomScaleSheetLayoutView="30" workbookViewId="0">
      <selection activeCell="A4" sqref="A4:C6"/>
    </sheetView>
  </sheetViews>
  <sheetFormatPr baseColWidth="10" defaultRowHeight="15" x14ac:dyDescent="0.25"/>
  <sheetData>
    <row r="1" spans="1:23" ht="15" customHeight="1" x14ac:dyDescent="0.25">
      <c r="A1" s="438"/>
      <c r="B1" s="239"/>
      <c r="C1" s="239"/>
      <c r="D1" s="802" t="s">
        <v>125</v>
      </c>
      <c r="E1" s="803"/>
      <c r="F1" s="218"/>
      <c r="G1" s="218"/>
      <c r="H1" s="218"/>
      <c r="I1" s="218"/>
      <c r="J1" s="218"/>
      <c r="K1" s="218"/>
      <c r="L1" s="218"/>
      <c r="M1" s="218"/>
      <c r="N1" s="218"/>
      <c r="O1" s="218"/>
      <c r="P1" s="5"/>
      <c r="Q1" s="358" t="s">
        <v>152</v>
      </c>
      <c r="R1" s="358"/>
      <c r="S1" s="5"/>
      <c r="T1" s="5"/>
      <c r="U1" s="5"/>
      <c r="V1" s="5"/>
      <c r="W1" s="5"/>
    </row>
    <row r="2" spans="1:23" ht="15" customHeight="1" x14ac:dyDescent="0.25">
      <c r="A2" s="425"/>
      <c r="B2" s="299"/>
      <c r="C2" s="299"/>
      <c r="D2" s="579"/>
      <c r="E2" s="804"/>
      <c r="F2" s="218"/>
      <c r="G2" s="218"/>
      <c r="H2" s="218"/>
      <c r="I2" s="218"/>
      <c r="J2" s="218"/>
      <c r="K2" s="218"/>
      <c r="L2" s="218"/>
      <c r="M2" s="218"/>
      <c r="N2" s="218"/>
      <c r="O2" s="218"/>
      <c r="P2" s="5"/>
      <c r="Q2" s="358"/>
      <c r="R2" s="358"/>
      <c r="S2" s="5"/>
      <c r="T2" s="5"/>
      <c r="U2" s="5"/>
      <c r="V2" s="5"/>
      <c r="W2" s="5"/>
    </row>
    <row r="3" spans="1:23" ht="15" customHeight="1" x14ac:dyDescent="0.25">
      <c r="A3" s="425"/>
      <c r="B3" s="299"/>
      <c r="C3" s="299"/>
      <c r="D3" s="579"/>
      <c r="E3" s="804"/>
      <c r="F3" s="175"/>
      <c r="G3" s="175"/>
      <c r="H3" s="175"/>
      <c r="I3" s="175"/>
      <c r="J3" s="175"/>
      <c r="K3" s="175"/>
      <c r="L3" s="175"/>
      <c r="M3" s="175"/>
      <c r="N3" s="175"/>
      <c r="O3" s="175"/>
      <c r="P3" s="12"/>
      <c r="Q3" s="358"/>
      <c r="R3" s="358"/>
      <c r="S3" s="12"/>
      <c r="T3" s="12"/>
      <c r="U3" s="12"/>
      <c r="V3" s="12"/>
      <c r="W3" s="12"/>
    </row>
    <row r="4" spans="1:23" ht="15" customHeight="1" x14ac:dyDescent="0.25">
      <c r="A4" s="805" t="s">
        <v>636</v>
      </c>
      <c r="B4" s="299"/>
      <c r="C4" s="299"/>
      <c r="D4" s="584" t="s">
        <v>135</v>
      </c>
      <c r="E4" s="806"/>
      <c r="F4" s="209"/>
      <c r="G4" s="209"/>
      <c r="H4" s="209"/>
      <c r="I4" s="209"/>
      <c r="J4" s="209"/>
      <c r="K4" s="209"/>
      <c r="L4" s="209"/>
      <c r="M4" s="209"/>
      <c r="N4" s="209"/>
      <c r="O4" s="209"/>
      <c r="P4" s="12"/>
      <c r="Q4" s="208"/>
      <c r="R4" s="208"/>
      <c r="S4" s="12"/>
      <c r="T4" s="12"/>
      <c r="U4" s="12"/>
      <c r="V4" s="12"/>
      <c r="W4" s="12"/>
    </row>
    <row r="5" spans="1:23" ht="15" customHeight="1" x14ac:dyDescent="0.25">
      <c r="A5" s="425"/>
      <c r="B5" s="299"/>
      <c r="C5" s="299"/>
      <c r="D5" s="432"/>
      <c r="E5" s="807"/>
      <c r="F5" s="209"/>
      <c r="G5" s="209"/>
      <c r="H5" s="209"/>
      <c r="I5" s="209"/>
      <c r="J5" s="209"/>
      <c r="K5" s="209"/>
      <c r="L5" s="209"/>
      <c r="M5" s="209"/>
      <c r="N5" s="209"/>
      <c r="O5" s="209"/>
      <c r="P5" s="12"/>
      <c r="Q5" s="208"/>
      <c r="R5" s="208"/>
      <c r="S5" s="12"/>
      <c r="T5" s="12"/>
      <c r="U5" s="12"/>
      <c r="V5" s="12"/>
      <c r="W5" s="12"/>
    </row>
    <row r="6" spans="1:23" ht="15" customHeight="1" thickBot="1" x14ac:dyDescent="0.3">
      <c r="A6" s="380"/>
      <c r="B6" s="251"/>
      <c r="C6" s="251"/>
      <c r="D6" s="808"/>
      <c r="E6" s="809"/>
      <c r="F6" s="209"/>
      <c r="G6" s="209"/>
      <c r="H6" s="209"/>
      <c r="I6" s="209"/>
      <c r="J6" s="209"/>
      <c r="K6" s="209"/>
      <c r="L6" s="209"/>
      <c r="M6" s="209"/>
      <c r="N6" s="209"/>
      <c r="O6" s="209"/>
      <c r="P6" s="12"/>
      <c r="Q6" s="208"/>
      <c r="R6" s="208"/>
      <c r="S6" s="12"/>
      <c r="T6" s="12"/>
      <c r="U6" s="12"/>
      <c r="V6" s="12"/>
      <c r="W6" s="12"/>
    </row>
    <row r="7" spans="1:23" ht="15.75" thickBot="1" x14ac:dyDescent="0.3">
      <c r="A7" s="373"/>
      <c r="B7" s="373"/>
      <c r="C7" s="373"/>
      <c r="D7" s="373"/>
      <c r="E7" s="373"/>
      <c r="F7" s="372"/>
      <c r="G7" s="372"/>
      <c r="H7" s="372"/>
      <c r="I7" s="372"/>
      <c r="J7" s="372"/>
      <c r="K7" s="372"/>
      <c r="L7" s="372"/>
      <c r="M7" s="372"/>
      <c r="N7" s="372"/>
      <c r="O7" s="372"/>
    </row>
    <row r="8" spans="1:23" ht="19.5" customHeight="1" x14ac:dyDescent="0.25">
      <c r="A8" s="338" t="s">
        <v>14</v>
      </c>
      <c r="B8" s="338"/>
      <c r="C8" s="338"/>
      <c r="D8" s="338"/>
      <c r="E8" s="338"/>
      <c r="F8" s="338"/>
      <c r="G8" s="338"/>
      <c r="H8" s="338"/>
      <c r="J8" s="329" t="s">
        <v>24</v>
      </c>
      <c r="K8" s="330"/>
      <c r="L8" s="330"/>
      <c r="M8" s="330"/>
      <c r="N8" s="330"/>
      <c r="O8" s="331"/>
    </row>
    <row r="9" spans="1:23" ht="15.75" thickBot="1" x14ac:dyDescent="0.3">
      <c r="A9" s="338"/>
      <c r="B9" s="338"/>
      <c r="C9" s="338"/>
      <c r="D9" s="338"/>
      <c r="E9" s="338"/>
      <c r="F9" s="338"/>
      <c r="G9" s="338"/>
      <c r="H9" s="338"/>
      <c r="J9" s="332"/>
      <c r="K9" s="333"/>
      <c r="L9" s="333"/>
      <c r="M9" s="333"/>
      <c r="N9" s="333"/>
      <c r="O9" s="334"/>
    </row>
    <row r="10" spans="1:23" x14ac:dyDescent="0.25">
      <c r="A10" s="32" t="s">
        <v>8</v>
      </c>
      <c r="B10" s="335" t="s">
        <v>7</v>
      </c>
      <c r="C10" s="335"/>
      <c r="D10" s="335"/>
      <c r="E10" s="335" t="s">
        <v>0</v>
      </c>
      <c r="F10" s="335"/>
      <c r="G10" s="335" t="s">
        <v>243</v>
      </c>
      <c r="H10" s="335"/>
      <c r="J10" s="18" t="s">
        <v>8</v>
      </c>
      <c r="K10" s="336" t="s">
        <v>7</v>
      </c>
      <c r="L10" s="336"/>
      <c r="M10" s="336"/>
      <c r="N10" s="336" t="s">
        <v>0</v>
      </c>
      <c r="O10" s="337"/>
    </row>
    <row r="11" spans="1:23" x14ac:dyDescent="0.25">
      <c r="A11" s="3">
        <v>1</v>
      </c>
      <c r="B11" s="227" t="s">
        <v>126</v>
      </c>
      <c r="C11" s="227"/>
      <c r="D11" s="227"/>
      <c r="E11" s="299">
        <v>10.93</v>
      </c>
      <c r="F11" s="299"/>
      <c r="G11" s="299"/>
      <c r="H11" s="299"/>
      <c r="J11" s="81">
        <v>18</v>
      </c>
      <c r="K11" s="339" t="s">
        <v>21</v>
      </c>
      <c r="L11" s="340"/>
      <c r="M11" s="341"/>
      <c r="N11" s="342">
        <v>12.1</v>
      </c>
      <c r="O11" s="303"/>
    </row>
    <row r="12" spans="1:23" x14ac:dyDescent="0.25">
      <c r="A12" s="3">
        <f>A11+1</f>
        <v>2</v>
      </c>
      <c r="B12" s="227" t="s">
        <v>18</v>
      </c>
      <c r="C12" s="227"/>
      <c r="D12" s="227"/>
      <c r="E12" s="299">
        <v>6.38</v>
      </c>
      <c r="F12" s="299"/>
      <c r="G12" s="299"/>
      <c r="H12" s="299"/>
      <c r="J12" s="81">
        <v>19</v>
      </c>
      <c r="K12" s="343" t="s">
        <v>31</v>
      </c>
      <c r="L12" s="344"/>
      <c r="M12" s="345"/>
      <c r="N12" s="342">
        <v>36.78</v>
      </c>
      <c r="O12" s="303"/>
    </row>
    <row r="13" spans="1:23" x14ac:dyDescent="0.25">
      <c r="A13" s="71">
        <f t="shared" ref="A13:A27" si="0">A12+1</f>
        <v>3</v>
      </c>
      <c r="B13" s="346" t="s">
        <v>32</v>
      </c>
      <c r="C13" s="346"/>
      <c r="D13" s="346"/>
      <c r="E13" s="347">
        <v>19.02</v>
      </c>
      <c r="F13" s="347"/>
      <c r="G13" s="347"/>
      <c r="H13" s="347"/>
      <c r="J13" s="81">
        <v>20</v>
      </c>
      <c r="K13" s="339" t="s">
        <v>134</v>
      </c>
      <c r="L13" s="340"/>
      <c r="M13" s="341"/>
      <c r="N13" s="342">
        <v>59.04</v>
      </c>
      <c r="O13" s="303"/>
    </row>
    <row r="14" spans="1:23" x14ac:dyDescent="0.25">
      <c r="A14" s="71">
        <f t="shared" si="0"/>
        <v>4</v>
      </c>
      <c r="B14" s="346" t="s">
        <v>127</v>
      </c>
      <c r="C14" s="346"/>
      <c r="D14" s="346"/>
      <c r="E14" s="347">
        <v>17.72</v>
      </c>
      <c r="F14" s="347"/>
      <c r="G14" s="347"/>
      <c r="H14" s="347"/>
      <c r="J14" s="81">
        <v>21</v>
      </c>
      <c r="K14" s="346" t="s">
        <v>32</v>
      </c>
      <c r="L14" s="346"/>
      <c r="M14" s="346"/>
      <c r="N14" s="342">
        <v>105.53</v>
      </c>
      <c r="O14" s="303"/>
    </row>
    <row r="15" spans="1:23" ht="15.75" thickBot="1" x14ac:dyDescent="0.3">
      <c r="A15" s="71">
        <f t="shared" si="0"/>
        <v>5</v>
      </c>
      <c r="B15" s="346" t="s">
        <v>128</v>
      </c>
      <c r="C15" s="346"/>
      <c r="D15" s="346"/>
      <c r="E15" s="347">
        <v>18.68</v>
      </c>
      <c r="F15" s="347"/>
      <c r="G15" s="347"/>
      <c r="H15" s="347"/>
      <c r="J15" s="81">
        <v>22</v>
      </c>
      <c r="K15" s="348" t="s">
        <v>21</v>
      </c>
      <c r="L15" s="349"/>
      <c r="M15" s="350"/>
      <c r="N15" s="351">
        <v>11.94</v>
      </c>
      <c r="O15" s="352"/>
    </row>
    <row r="16" spans="1:23" ht="15.75" thickBot="1" x14ac:dyDescent="0.3">
      <c r="A16" s="71">
        <f t="shared" si="0"/>
        <v>6</v>
      </c>
      <c r="B16" s="346" t="s">
        <v>21</v>
      </c>
      <c r="C16" s="346"/>
      <c r="D16" s="346"/>
      <c r="E16" s="347">
        <v>22.72</v>
      </c>
      <c r="F16" s="347"/>
      <c r="G16" s="347"/>
      <c r="H16" s="347"/>
      <c r="J16" s="309" t="s">
        <v>123</v>
      </c>
      <c r="K16" s="310"/>
      <c r="L16" s="310"/>
      <c r="M16" s="310"/>
      <c r="N16" s="310">
        <f>SUM(N2:O15)</f>
        <v>225.39</v>
      </c>
      <c r="O16" s="312"/>
    </row>
    <row r="17" spans="1:15" x14ac:dyDescent="0.25">
      <c r="A17" s="71">
        <f t="shared" si="0"/>
        <v>7</v>
      </c>
      <c r="B17" s="346" t="s">
        <v>32</v>
      </c>
      <c r="C17" s="346"/>
      <c r="D17" s="346"/>
      <c r="E17" s="347">
        <v>95.95</v>
      </c>
      <c r="F17" s="347"/>
      <c r="G17" s="347"/>
      <c r="H17" s="347"/>
      <c r="J17" s="94"/>
      <c r="K17" s="353"/>
      <c r="L17" s="353"/>
      <c r="M17" s="353"/>
      <c r="N17" s="354"/>
      <c r="O17" s="354"/>
    </row>
    <row r="18" spans="1:15" x14ac:dyDescent="0.25">
      <c r="A18" s="71">
        <f t="shared" si="0"/>
        <v>8</v>
      </c>
      <c r="B18" s="346" t="s">
        <v>222</v>
      </c>
      <c r="C18" s="346"/>
      <c r="D18" s="346"/>
      <c r="E18" s="347">
        <v>0</v>
      </c>
      <c r="F18" s="347"/>
      <c r="G18" s="347">
        <v>115.28</v>
      </c>
      <c r="H18" s="347"/>
      <c r="J18" s="94"/>
      <c r="K18" s="355"/>
      <c r="L18" s="355"/>
      <c r="M18" s="355"/>
      <c r="N18" s="354"/>
      <c r="O18" s="354"/>
    </row>
    <row r="19" spans="1:15" x14ac:dyDescent="0.25">
      <c r="A19" s="71">
        <f t="shared" si="0"/>
        <v>9</v>
      </c>
      <c r="B19" s="357" t="s">
        <v>31</v>
      </c>
      <c r="C19" s="357"/>
      <c r="D19" s="357"/>
      <c r="E19" s="347">
        <v>37.090000000000003</v>
      </c>
      <c r="F19" s="347"/>
      <c r="G19" s="347">
        <v>37.090000000000003</v>
      </c>
      <c r="H19" s="347"/>
      <c r="J19" s="94"/>
      <c r="K19" s="353"/>
      <c r="L19" s="353"/>
      <c r="M19" s="353"/>
      <c r="N19" s="354"/>
      <c r="O19" s="354"/>
    </row>
    <row r="20" spans="1:15" x14ac:dyDescent="0.25">
      <c r="A20" s="71">
        <f t="shared" si="0"/>
        <v>10</v>
      </c>
      <c r="B20" s="346" t="s">
        <v>18</v>
      </c>
      <c r="C20" s="346"/>
      <c r="D20" s="346"/>
      <c r="E20" s="347">
        <v>17.64</v>
      </c>
      <c r="F20" s="347"/>
      <c r="G20" s="347"/>
      <c r="H20" s="347"/>
      <c r="J20" s="94"/>
      <c r="K20" s="353"/>
      <c r="L20" s="353"/>
      <c r="M20" s="353"/>
      <c r="N20" s="354"/>
      <c r="O20" s="354"/>
    </row>
    <row r="21" spans="1:15" x14ac:dyDescent="0.25">
      <c r="A21" s="71">
        <f t="shared" si="0"/>
        <v>11</v>
      </c>
      <c r="B21" s="346" t="s">
        <v>21</v>
      </c>
      <c r="C21" s="346"/>
      <c r="D21" s="346"/>
      <c r="E21" s="342">
        <v>4.5</v>
      </c>
      <c r="F21" s="356"/>
      <c r="G21" s="347"/>
      <c r="H21" s="347"/>
      <c r="J21" s="94"/>
      <c r="K21" s="353"/>
      <c r="L21" s="353"/>
      <c r="M21" s="353"/>
      <c r="N21" s="354"/>
      <c r="O21" s="354"/>
    </row>
    <row r="22" spans="1:15" x14ac:dyDescent="0.25">
      <c r="A22" s="71">
        <f t="shared" si="0"/>
        <v>12</v>
      </c>
      <c r="B22" s="339" t="s">
        <v>131</v>
      </c>
      <c r="C22" s="340"/>
      <c r="D22" s="341"/>
      <c r="E22" s="342">
        <v>59.24</v>
      </c>
      <c r="F22" s="356"/>
      <c r="G22" s="347"/>
      <c r="H22" s="347"/>
      <c r="J22" s="373"/>
      <c r="K22" s="373"/>
      <c r="L22" s="373"/>
      <c r="M22" s="373"/>
      <c r="N22" s="373"/>
      <c r="O22" s="373"/>
    </row>
    <row r="23" spans="1:15" x14ac:dyDescent="0.25">
      <c r="A23" s="71">
        <f t="shared" si="0"/>
        <v>13</v>
      </c>
      <c r="B23" s="339" t="s">
        <v>132</v>
      </c>
      <c r="C23" s="340"/>
      <c r="D23" s="341"/>
      <c r="E23" s="342">
        <v>7.12</v>
      </c>
      <c r="F23" s="356"/>
      <c r="G23" s="347"/>
      <c r="H23" s="347"/>
    </row>
    <row r="24" spans="1:15" x14ac:dyDescent="0.25">
      <c r="A24" s="71">
        <f t="shared" si="0"/>
        <v>14</v>
      </c>
      <c r="B24" s="346" t="s">
        <v>129</v>
      </c>
      <c r="C24" s="346"/>
      <c r="D24" s="346"/>
      <c r="E24" s="347">
        <v>11.59</v>
      </c>
      <c r="F24" s="347"/>
      <c r="G24" s="342"/>
      <c r="H24" s="356"/>
    </row>
    <row r="25" spans="1:15" x14ac:dyDescent="0.25">
      <c r="A25" s="71">
        <f t="shared" si="0"/>
        <v>15</v>
      </c>
      <c r="B25" s="346" t="s">
        <v>130</v>
      </c>
      <c r="C25" s="346"/>
      <c r="D25" s="346"/>
      <c r="E25" s="347">
        <v>250.35</v>
      </c>
      <c r="F25" s="347"/>
      <c r="G25" s="342"/>
      <c r="H25" s="356"/>
    </row>
    <row r="26" spans="1:15" x14ac:dyDescent="0.25">
      <c r="A26" s="71">
        <f t="shared" si="0"/>
        <v>16</v>
      </c>
      <c r="B26" s="227" t="s">
        <v>129</v>
      </c>
      <c r="C26" s="227"/>
      <c r="D26" s="227"/>
      <c r="E26" s="299">
        <v>11.59</v>
      </c>
      <c r="F26" s="299"/>
      <c r="G26" s="299"/>
      <c r="H26" s="299"/>
    </row>
    <row r="27" spans="1:15" ht="15.75" thickBot="1" x14ac:dyDescent="0.3">
      <c r="A27" s="71">
        <f t="shared" si="0"/>
        <v>17</v>
      </c>
      <c r="B27" s="291" t="s">
        <v>130</v>
      </c>
      <c r="C27" s="291"/>
      <c r="D27" s="291"/>
      <c r="E27" s="245">
        <v>250.35</v>
      </c>
      <c r="F27" s="245"/>
      <c r="G27" s="245"/>
      <c r="H27" s="245"/>
    </row>
    <row r="28" spans="1:15" ht="15.75" thickBot="1" x14ac:dyDescent="0.3">
      <c r="A28" s="323" t="s">
        <v>23</v>
      </c>
      <c r="B28" s="324"/>
      <c r="C28" s="324"/>
      <c r="D28" s="324"/>
      <c r="E28" s="324">
        <f>SUM(E11:F27)</f>
        <v>840.87</v>
      </c>
      <c r="F28" s="324"/>
      <c r="G28" s="324"/>
      <c r="H28" s="325"/>
    </row>
    <row r="29" spans="1:15" ht="15.75" thickBot="1" x14ac:dyDescent="0.3">
      <c r="A29" s="363"/>
      <c r="B29" s="363"/>
      <c r="C29" s="363"/>
      <c r="D29" s="363"/>
      <c r="E29" s="363"/>
      <c r="F29" s="363"/>
      <c r="G29" s="1"/>
      <c r="H29" s="1"/>
    </row>
    <row r="30" spans="1:15" x14ac:dyDescent="0.25">
      <c r="A30" s="359" t="s">
        <v>136</v>
      </c>
      <c r="B30" s="360"/>
      <c r="C30" s="360"/>
      <c r="D30" s="360"/>
      <c r="E30" s="318">
        <f>E28+N16</f>
        <v>1066.26</v>
      </c>
      <c r="F30" s="319"/>
      <c r="G30" s="70"/>
      <c r="H30" s="70"/>
    </row>
    <row r="31" spans="1:15" ht="15.75" thickBot="1" x14ac:dyDescent="0.3">
      <c r="A31" s="361"/>
      <c r="B31" s="362"/>
      <c r="C31" s="362"/>
      <c r="D31" s="362"/>
      <c r="E31" s="321"/>
      <c r="F31" s="322"/>
      <c r="G31" s="70"/>
      <c r="H31" s="70"/>
    </row>
    <row r="32" spans="1:15" x14ac:dyDescent="0.25">
      <c r="A32" s="359" t="s">
        <v>6</v>
      </c>
      <c r="B32" s="360"/>
      <c r="C32" s="360"/>
      <c r="D32" s="360"/>
      <c r="E32" s="318">
        <f>E19+N12</f>
        <v>73.87</v>
      </c>
      <c r="F32" s="319"/>
      <c r="G32" s="70"/>
      <c r="H32" s="70"/>
    </row>
    <row r="33" spans="1:8" ht="15.75" thickBot="1" x14ac:dyDescent="0.3">
      <c r="A33" s="361"/>
      <c r="B33" s="362"/>
      <c r="C33" s="362"/>
      <c r="D33" s="362"/>
      <c r="E33" s="321"/>
      <c r="F33" s="322"/>
      <c r="G33" s="70"/>
      <c r="H33" s="70"/>
    </row>
  </sheetData>
  <mergeCells count="96">
    <mergeCell ref="A4:C6"/>
    <mergeCell ref="D4:E6"/>
    <mergeCell ref="B24:D24"/>
    <mergeCell ref="E24:F24"/>
    <mergeCell ref="G24:H24"/>
    <mergeCell ref="B25:D25"/>
    <mergeCell ref="E25:F25"/>
    <mergeCell ref="G25:H25"/>
    <mergeCell ref="G23:H23"/>
    <mergeCell ref="G26:H26"/>
    <mergeCell ref="G27:H27"/>
    <mergeCell ref="G28:H28"/>
    <mergeCell ref="G22:H22"/>
    <mergeCell ref="Q1:R3"/>
    <mergeCell ref="A32:D33"/>
    <mergeCell ref="E32:F33"/>
    <mergeCell ref="A28:D28"/>
    <mergeCell ref="E28:F28"/>
    <mergeCell ref="A29:F29"/>
    <mergeCell ref="A1:C3"/>
    <mergeCell ref="D1:E3"/>
    <mergeCell ref="A7:O7"/>
    <mergeCell ref="J22:M22"/>
    <mergeCell ref="N22:O22"/>
    <mergeCell ref="A30:D31"/>
    <mergeCell ref="G14:H14"/>
    <mergeCell ref="G15:H15"/>
    <mergeCell ref="E30:F31"/>
    <mergeCell ref="B26:D26"/>
    <mergeCell ref="E26:F26"/>
    <mergeCell ref="B27:D27"/>
    <mergeCell ref="E27:F27"/>
    <mergeCell ref="B22:D22"/>
    <mergeCell ref="E22:F22"/>
    <mergeCell ref="B23:D23"/>
    <mergeCell ref="E23:F23"/>
    <mergeCell ref="B19:D19"/>
    <mergeCell ref="E19:F19"/>
    <mergeCell ref="B20:D20"/>
    <mergeCell ref="E20:F20"/>
    <mergeCell ref="K19:M19"/>
    <mergeCell ref="N19:O19"/>
    <mergeCell ref="B21:D21"/>
    <mergeCell ref="E21:F21"/>
    <mergeCell ref="K21:M21"/>
    <mergeCell ref="N21:O21"/>
    <mergeCell ref="G19:H19"/>
    <mergeCell ref="G21:H21"/>
    <mergeCell ref="G20:H20"/>
    <mergeCell ref="K20:M20"/>
    <mergeCell ref="N20:O20"/>
    <mergeCell ref="B17:D17"/>
    <mergeCell ref="E17:F17"/>
    <mergeCell ref="K17:M17"/>
    <mergeCell ref="N17:O17"/>
    <mergeCell ref="B18:D18"/>
    <mergeCell ref="E18:F18"/>
    <mergeCell ref="K18:M18"/>
    <mergeCell ref="N18:O18"/>
    <mergeCell ref="G17:H17"/>
    <mergeCell ref="G18:H18"/>
    <mergeCell ref="B15:D15"/>
    <mergeCell ref="E15:F15"/>
    <mergeCell ref="K15:M15"/>
    <mergeCell ref="N15:O15"/>
    <mergeCell ref="B16:D16"/>
    <mergeCell ref="E16:F16"/>
    <mergeCell ref="N16:O16"/>
    <mergeCell ref="G16:H16"/>
    <mergeCell ref="J16:M16"/>
    <mergeCell ref="K13:M13"/>
    <mergeCell ref="N13:O13"/>
    <mergeCell ref="B14:D14"/>
    <mergeCell ref="E14:F14"/>
    <mergeCell ref="K14:M14"/>
    <mergeCell ref="N14:O14"/>
    <mergeCell ref="G13:H13"/>
    <mergeCell ref="B13:D13"/>
    <mergeCell ref="E13:F13"/>
    <mergeCell ref="K11:M11"/>
    <mergeCell ref="N11:O11"/>
    <mergeCell ref="B12:D12"/>
    <mergeCell ref="E12:F12"/>
    <mergeCell ref="K12:M12"/>
    <mergeCell ref="N12:O12"/>
    <mergeCell ref="G11:H11"/>
    <mergeCell ref="G12:H12"/>
    <mergeCell ref="B11:D11"/>
    <mergeCell ref="E11:F11"/>
    <mergeCell ref="J8:O9"/>
    <mergeCell ref="B10:D10"/>
    <mergeCell ref="E10:F10"/>
    <mergeCell ref="K10:M10"/>
    <mergeCell ref="N10:O10"/>
    <mergeCell ref="G10:H10"/>
    <mergeCell ref="A8:H9"/>
  </mergeCells>
  <hyperlinks>
    <hyperlink ref="Q1:R3" location="'PAGE DE GARDE'!A1" display="RETOUR"/>
  </hyperlinks>
  <pageMargins left="0.7" right="0.7" top="0.75" bottom="0.75" header="0.3" footer="0.3"/>
  <pageSetup paperSize="8" scale="4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E43"/>
  <sheetViews>
    <sheetView zoomScale="60" zoomScaleNormal="60" zoomScaleSheetLayoutView="23" workbookViewId="0">
      <selection activeCell="A4" sqref="A4:C6"/>
    </sheetView>
  </sheetViews>
  <sheetFormatPr baseColWidth="10" defaultRowHeight="15" x14ac:dyDescent="0.25"/>
  <sheetData>
    <row r="1" spans="1:31" ht="15" customHeight="1" x14ac:dyDescent="0.25">
      <c r="A1" s="374"/>
      <c r="B1" s="307"/>
      <c r="C1" s="307"/>
      <c r="D1" s="391" t="s">
        <v>83</v>
      </c>
      <c r="E1" s="330"/>
      <c r="F1" s="331"/>
      <c r="G1" s="5"/>
      <c r="H1" s="358" t="s">
        <v>152</v>
      </c>
      <c r="I1" s="358"/>
      <c r="J1" s="5"/>
      <c r="K1" s="5"/>
      <c r="L1" s="5"/>
      <c r="M1" s="5"/>
      <c r="N1" s="5"/>
      <c r="O1" s="5"/>
      <c r="P1" s="5"/>
      <c r="Q1" s="5"/>
      <c r="R1" s="5"/>
      <c r="S1" s="5"/>
      <c r="T1" s="5"/>
      <c r="U1" s="5"/>
      <c r="V1" s="5"/>
    </row>
    <row r="2" spans="1:31" ht="15" customHeight="1" x14ac:dyDescent="0.25">
      <c r="A2" s="375"/>
      <c r="B2" s="372"/>
      <c r="C2" s="372"/>
      <c r="D2" s="392"/>
      <c r="E2" s="393"/>
      <c r="F2" s="394"/>
      <c r="G2" s="5"/>
      <c r="H2" s="358"/>
      <c r="I2" s="358"/>
      <c r="J2" s="5"/>
      <c r="K2" s="5"/>
      <c r="L2" s="5"/>
      <c r="M2" s="5"/>
      <c r="N2" s="5"/>
      <c r="O2" s="5"/>
      <c r="P2" s="5"/>
      <c r="Q2" s="5"/>
      <c r="R2" s="5"/>
      <c r="S2" s="5"/>
      <c r="T2" s="5"/>
      <c r="U2" s="5"/>
      <c r="V2" s="5"/>
    </row>
    <row r="3" spans="1:31" ht="15" customHeight="1" x14ac:dyDescent="0.25">
      <c r="A3" s="375"/>
      <c r="B3" s="372"/>
      <c r="C3" s="372"/>
      <c r="D3" s="392"/>
      <c r="E3" s="393"/>
      <c r="F3" s="394"/>
      <c r="G3" s="12"/>
      <c r="H3" s="358"/>
      <c r="I3" s="358"/>
      <c r="J3" s="12"/>
      <c r="K3" s="12"/>
      <c r="L3" s="12"/>
      <c r="M3" s="12"/>
      <c r="N3" s="12"/>
      <c r="O3" s="12"/>
      <c r="P3" s="12"/>
      <c r="Q3" s="12"/>
      <c r="R3" s="12"/>
      <c r="S3" s="12"/>
      <c r="T3" s="12"/>
      <c r="U3" s="12"/>
      <c r="V3" s="12"/>
      <c r="W3" s="12"/>
      <c r="X3" s="12"/>
      <c r="Y3" s="12"/>
      <c r="Z3" s="12"/>
      <c r="AA3" s="12"/>
      <c r="AB3" s="12"/>
      <c r="AC3" s="12"/>
      <c r="AD3" s="12"/>
      <c r="AE3" s="12"/>
    </row>
    <row r="4" spans="1:31" ht="15" customHeight="1" x14ac:dyDescent="0.25">
      <c r="A4" s="805" t="s">
        <v>634</v>
      </c>
      <c r="B4" s="299"/>
      <c r="C4" s="299"/>
      <c r="D4" s="395" t="s">
        <v>137</v>
      </c>
      <c r="E4" s="396"/>
      <c r="F4" s="397"/>
      <c r="G4" s="7"/>
      <c r="H4" s="7"/>
      <c r="I4" s="7"/>
      <c r="J4" s="7"/>
      <c r="K4" s="7"/>
      <c r="L4" s="12"/>
      <c r="M4" s="12"/>
      <c r="N4" s="12"/>
      <c r="O4" s="12"/>
      <c r="P4" s="12"/>
      <c r="Q4" s="12"/>
      <c r="R4" s="12"/>
      <c r="S4" s="12"/>
      <c r="T4" s="12"/>
      <c r="U4" s="12"/>
      <c r="V4" s="12"/>
      <c r="W4" s="12"/>
      <c r="X4" s="12"/>
      <c r="Y4" s="12"/>
      <c r="Z4" s="12"/>
      <c r="AA4" s="12"/>
      <c r="AB4" s="12"/>
      <c r="AC4" s="12"/>
      <c r="AD4" s="12"/>
      <c r="AE4" s="12"/>
    </row>
    <row r="5" spans="1:31" ht="15" customHeight="1" x14ac:dyDescent="0.25">
      <c r="A5" s="425"/>
      <c r="B5" s="299"/>
      <c r="C5" s="299"/>
      <c r="D5" s="395"/>
      <c r="E5" s="396"/>
      <c r="F5" s="397"/>
      <c r="G5" s="7"/>
      <c r="H5" s="7"/>
      <c r="I5" s="7"/>
      <c r="J5" s="7"/>
      <c r="K5" s="7"/>
      <c r="L5" s="12"/>
      <c r="M5" s="12"/>
      <c r="N5" s="12"/>
      <c r="O5" s="12"/>
      <c r="P5" s="12"/>
      <c r="Q5" s="12"/>
      <c r="R5" s="12"/>
      <c r="S5" s="12"/>
      <c r="T5" s="12"/>
      <c r="U5" s="12"/>
      <c r="V5" s="12"/>
      <c r="W5" s="12"/>
      <c r="X5" s="12"/>
      <c r="Y5" s="12"/>
      <c r="Z5" s="12"/>
      <c r="AA5" s="12"/>
      <c r="AB5" s="12"/>
      <c r="AC5" s="12"/>
      <c r="AD5" s="12"/>
      <c r="AE5" s="12"/>
    </row>
    <row r="6" spans="1:31" ht="15" customHeight="1" thickBot="1" x14ac:dyDescent="0.3">
      <c r="A6" s="380"/>
      <c r="B6" s="251"/>
      <c r="C6" s="251"/>
      <c r="D6" s="398"/>
      <c r="E6" s="399"/>
      <c r="F6" s="400"/>
      <c r="G6" s="7"/>
      <c r="H6" s="7"/>
      <c r="I6" s="7"/>
      <c r="J6" s="7"/>
      <c r="K6" s="7"/>
      <c r="L6" s="12"/>
      <c r="M6" s="12"/>
      <c r="N6" s="12"/>
      <c r="O6" s="12"/>
      <c r="P6" s="12"/>
      <c r="Q6" s="12"/>
      <c r="R6" s="12"/>
      <c r="S6" s="12"/>
      <c r="T6" s="12"/>
      <c r="U6" s="12"/>
      <c r="V6" s="12"/>
      <c r="W6" s="12"/>
      <c r="X6" s="12"/>
      <c r="Y6" s="12"/>
      <c r="Z6" s="12"/>
      <c r="AA6" s="12"/>
      <c r="AB6" s="12"/>
      <c r="AC6" s="12"/>
      <c r="AD6" s="12"/>
      <c r="AE6" s="12"/>
    </row>
    <row r="7" spans="1:31" ht="15" customHeight="1" thickBot="1" x14ac:dyDescent="0.3">
      <c r="A7" s="310"/>
      <c r="B7" s="310"/>
      <c r="C7" s="310"/>
      <c r="D7" s="310"/>
      <c r="E7" s="310"/>
      <c r="F7" s="310"/>
      <c r="G7" s="7"/>
      <c r="H7" s="7"/>
      <c r="I7" s="7"/>
      <c r="J7" s="7"/>
      <c r="K7" s="7"/>
      <c r="L7" s="12"/>
      <c r="M7" s="12"/>
      <c r="N7" s="12"/>
      <c r="O7" s="12"/>
      <c r="P7" s="12"/>
      <c r="Q7" s="12"/>
      <c r="R7" s="12"/>
      <c r="S7" s="12"/>
      <c r="T7" s="12"/>
      <c r="U7" s="12"/>
      <c r="V7" s="12"/>
      <c r="W7" s="12"/>
      <c r="X7" s="12"/>
      <c r="Y7" s="12"/>
      <c r="Z7" s="12"/>
      <c r="AA7" s="12"/>
      <c r="AB7" s="12"/>
      <c r="AC7" s="12"/>
      <c r="AD7" s="12"/>
      <c r="AE7" s="12"/>
    </row>
    <row r="8" spans="1:31" ht="15" customHeight="1" x14ac:dyDescent="0.25">
      <c r="A8" s="329" t="s">
        <v>14</v>
      </c>
      <c r="B8" s="330"/>
      <c r="C8" s="330"/>
      <c r="D8" s="330"/>
      <c r="E8" s="330"/>
      <c r="F8" s="331"/>
      <c r="H8" s="8"/>
      <c r="I8" s="8"/>
      <c r="J8" s="8"/>
      <c r="K8" s="8"/>
      <c r="L8" s="8"/>
      <c r="M8" s="8"/>
      <c r="N8" s="8"/>
      <c r="O8" s="8"/>
      <c r="P8" s="8"/>
      <c r="Q8" s="8"/>
      <c r="R8" s="8"/>
      <c r="S8" s="8"/>
      <c r="T8" s="8"/>
      <c r="U8" s="8"/>
      <c r="V8" s="8"/>
    </row>
    <row r="9" spans="1:31" ht="15.75" thickBot="1" x14ac:dyDescent="0.3">
      <c r="A9" s="332"/>
      <c r="B9" s="333"/>
      <c r="C9" s="333"/>
      <c r="D9" s="333"/>
      <c r="E9" s="333"/>
      <c r="F9" s="334"/>
      <c r="H9" s="8"/>
      <c r="I9" s="8"/>
      <c r="J9" s="8"/>
      <c r="K9" s="8"/>
      <c r="L9" s="8"/>
      <c r="M9" s="8"/>
      <c r="N9" s="8"/>
      <c r="O9" s="8"/>
      <c r="P9" s="8"/>
      <c r="Q9" s="8"/>
      <c r="R9" s="8"/>
      <c r="S9" s="8"/>
      <c r="T9" s="8"/>
      <c r="U9" s="8"/>
      <c r="V9" s="8"/>
    </row>
    <row r="10" spans="1:31" x14ac:dyDescent="0.25">
      <c r="A10" s="19" t="s">
        <v>8</v>
      </c>
      <c r="B10" s="260" t="s">
        <v>7</v>
      </c>
      <c r="C10" s="260"/>
      <c r="D10" s="260"/>
      <c r="E10" s="260" t="s">
        <v>0</v>
      </c>
      <c r="F10" s="261"/>
      <c r="H10" s="8"/>
      <c r="I10" s="8"/>
      <c r="J10" s="8"/>
      <c r="K10" s="8"/>
      <c r="L10" s="8"/>
      <c r="M10" s="8"/>
      <c r="N10" s="8"/>
      <c r="O10" s="8"/>
      <c r="P10" s="8"/>
      <c r="Q10" s="8"/>
      <c r="R10" s="8"/>
      <c r="S10" s="8"/>
      <c r="T10" s="8"/>
      <c r="U10" s="8"/>
      <c r="V10" s="8"/>
    </row>
    <row r="11" spans="1:31" x14ac:dyDescent="0.25">
      <c r="A11" s="82">
        <v>1</v>
      </c>
      <c r="B11" s="339" t="s">
        <v>251</v>
      </c>
      <c r="C11" s="340"/>
      <c r="D11" s="341"/>
      <c r="E11" s="342">
        <v>10.4</v>
      </c>
      <c r="F11" s="303"/>
      <c r="H11" s="8"/>
      <c r="I11" s="8"/>
      <c r="J11" s="8"/>
      <c r="K11" s="8"/>
      <c r="L11" s="8"/>
      <c r="M11" s="8"/>
      <c r="N11" s="8"/>
      <c r="O11" s="8"/>
      <c r="P11" s="8"/>
      <c r="Q11" s="8"/>
      <c r="R11" s="8"/>
      <c r="S11" s="8"/>
      <c r="T11" s="8"/>
      <c r="U11" s="8"/>
      <c r="V11" s="8"/>
    </row>
    <row r="12" spans="1:31" x14ac:dyDescent="0.25">
      <c r="A12" s="82">
        <f t="shared" ref="A12:A37" si="0">+A11+1</f>
        <v>2</v>
      </c>
      <c r="B12" s="339" t="s">
        <v>252</v>
      </c>
      <c r="C12" s="340"/>
      <c r="D12" s="341"/>
      <c r="E12" s="342">
        <v>140</v>
      </c>
      <c r="F12" s="303"/>
      <c r="H12" s="8"/>
      <c r="I12" s="8"/>
      <c r="J12" s="8"/>
      <c r="K12" s="8"/>
      <c r="L12" s="8"/>
      <c r="M12" s="8"/>
      <c r="N12" s="8"/>
      <c r="O12" s="8"/>
      <c r="P12" s="8"/>
      <c r="Q12" s="8"/>
      <c r="R12" s="8"/>
      <c r="S12" s="8"/>
      <c r="T12" s="8"/>
      <c r="U12" s="8"/>
      <c r="V12" s="8"/>
    </row>
    <row r="13" spans="1:31" x14ac:dyDescent="0.25">
      <c r="A13" s="82">
        <f t="shared" si="0"/>
        <v>3</v>
      </c>
      <c r="B13" s="339" t="s">
        <v>253</v>
      </c>
      <c r="C13" s="340"/>
      <c r="D13" s="341"/>
      <c r="E13" s="342">
        <v>8.0399999999999991</v>
      </c>
      <c r="F13" s="303"/>
      <c r="H13" s="8"/>
      <c r="I13" s="8"/>
      <c r="J13" s="8"/>
      <c r="K13" s="8"/>
      <c r="L13" s="8"/>
      <c r="M13" s="8"/>
      <c r="N13" s="8"/>
      <c r="O13" s="8"/>
      <c r="P13" s="8"/>
      <c r="Q13" s="8"/>
      <c r="R13" s="8"/>
      <c r="S13" s="8"/>
      <c r="T13" s="8"/>
      <c r="U13" s="8"/>
      <c r="V13" s="8"/>
    </row>
    <row r="14" spans="1:31" x14ac:dyDescent="0.25">
      <c r="A14" s="82">
        <f t="shared" si="0"/>
        <v>4</v>
      </c>
      <c r="B14" s="357" t="s">
        <v>31</v>
      </c>
      <c r="C14" s="357"/>
      <c r="D14" s="357"/>
      <c r="E14" s="347">
        <v>20.99</v>
      </c>
      <c r="F14" s="376"/>
      <c r="H14" s="8"/>
      <c r="I14" s="8"/>
      <c r="J14" s="8"/>
      <c r="K14" s="8"/>
      <c r="L14" s="8"/>
      <c r="M14" s="8"/>
      <c r="N14" s="8"/>
      <c r="O14" s="8"/>
      <c r="P14" s="8"/>
      <c r="Q14" s="8"/>
      <c r="R14" s="8"/>
      <c r="S14" s="8"/>
      <c r="T14" s="8"/>
      <c r="U14" s="8"/>
      <c r="V14" s="8"/>
    </row>
    <row r="15" spans="1:31" x14ac:dyDescent="0.25">
      <c r="A15" s="82">
        <f t="shared" si="0"/>
        <v>5</v>
      </c>
      <c r="B15" s="346" t="s">
        <v>86</v>
      </c>
      <c r="C15" s="346"/>
      <c r="D15" s="346"/>
      <c r="E15" s="347">
        <v>32.26</v>
      </c>
      <c r="F15" s="376"/>
      <c r="H15" s="8"/>
      <c r="I15" s="8"/>
      <c r="J15" s="8"/>
      <c r="K15" s="8"/>
      <c r="L15" s="8"/>
      <c r="M15" s="8"/>
      <c r="N15" s="8"/>
      <c r="O15" s="8"/>
      <c r="P15" s="8"/>
      <c r="Q15" s="8"/>
      <c r="R15" s="8"/>
      <c r="S15" s="8"/>
      <c r="T15" s="8"/>
      <c r="U15" s="8"/>
      <c r="V15" s="8"/>
    </row>
    <row r="16" spans="1:31" x14ac:dyDescent="0.25">
      <c r="A16" s="82">
        <f t="shared" si="0"/>
        <v>6</v>
      </c>
      <c r="B16" s="346" t="s">
        <v>55</v>
      </c>
      <c r="C16" s="346"/>
      <c r="D16" s="346"/>
      <c r="E16" s="347">
        <v>84.04</v>
      </c>
      <c r="F16" s="376"/>
      <c r="H16" s="8"/>
      <c r="I16" s="8"/>
      <c r="J16" s="8"/>
      <c r="K16" s="8"/>
      <c r="L16" s="8"/>
      <c r="M16" s="8"/>
      <c r="N16" s="8"/>
      <c r="O16" s="8"/>
      <c r="P16" s="8"/>
      <c r="Q16" s="8"/>
      <c r="R16" s="8"/>
      <c r="S16" s="8"/>
      <c r="T16" s="8"/>
      <c r="U16" s="8"/>
      <c r="V16" s="8"/>
    </row>
    <row r="17" spans="1:22" x14ac:dyDescent="0.25">
      <c r="A17" s="82">
        <f t="shared" si="0"/>
        <v>7</v>
      </c>
      <c r="B17" s="346" t="s">
        <v>18</v>
      </c>
      <c r="C17" s="346"/>
      <c r="D17" s="346"/>
      <c r="E17" s="347">
        <v>16.100000000000001</v>
      </c>
      <c r="F17" s="376"/>
      <c r="H17" s="8"/>
      <c r="I17" s="8"/>
      <c r="J17" s="8"/>
      <c r="K17" s="8"/>
      <c r="L17" s="8"/>
      <c r="M17" s="8"/>
      <c r="N17" s="8"/>
      <c r="O17" s="8"/>
      <c r="P17" s="8"/>
      <c r="Q17" s="8"/>
      <c r="R17" s="8"/>
      <c r="S17" s="8"/>
      <c r="T17" s="8"/>
      <c r="U17" s="8"/>
      <c r="V17" s="8"/>
    </row>
    <row r="18" spans="1:22" x14ac:dyDescent="0.25">
      <c r="A18" s="82">
        <f t="shared" si="0"/>
        <v>8</v>
      </c>
      <c r="B18" s="346" t="s">
        <v>87</v>
      </c>
      <c r="C18" s="346"/>
      <c r="D18" s="346"/>
      <c r="E18" s="347">
        <v>16.78</v>
      </c>
      <c r="F18" s="376"/>
      <c r="H18" s="8"/>
      <c r="I18" s="8"/>
      <c r="J18" s="8"/>
      <c r="K18" s="8"/>
      <c r="L18" s="8"/>
      <c r="M18" s="8"/>
      <c r="N18" s="8"/>
      <c r="O18" s="8"/>
      <c r="P18" s="8"/>
      <c r="Q18" s="8"/>
      <c r="R18" s="8"/>
      <c r="S18" s="8"/>
      <c r="T18" s="8"/>
      <c r="U18" s="8"/>
      <c r="V18" s="8"/>
    </row>
    <row r="19" spans="1:22" x14ac:dyDescent="0.25">
      <c r="A19" s="82">
        <f t="shared" si="0"/>
        <v>9</v>
      </c>
      <c r="B19" s="377" t="s">
        <v>88</v>
      </c>
      <c r="C19" s="378"/>
      <c r="D19" s="379"/>
      <c r="E19" s="342">
        <v>14.85</v>
      </c>
      <c r="F19" s="303"/>
      <c r="H19" s="8"/>
      <c r="I19" s="8"/>
      <c r="J19" s="8"/>
      <c r="K19" s="8"/>
      <c r="L19" s="8"/>
      <c r="M19" s="8"/>
      <c r="N19" s="8"/>
      <c r="O19" s="8"/>
      <c r="P19" s="8"/>
      <c r="Q19" s="8"/>
      <c r="R19" s="8"/>
      <c r="S19" s="8"/>
      <c r="T19" s="8"/>
      <c r="U19" s="8"/>
      <c r="V19" s="8"/>
    </row>
    <row r="20" spans="1:22" x14ac:dyDescent="0.25">
      <c r="A20" s="82">
        <f t="shared" si="0"/>
        <v>10</v>
      </c>
      <c r="B20" s="343" t="s">
        <v>90</v>
      </c>
      <c r="C20" s="344"/>
      <c r="D20" s="345"/>
      <c r="E20" s="342">
        <v>40.659999999999997</v>
      </c>
      <c r="F20" s="303"/>
      <c r="H20" s="8"/>
      <c r="I20" s="8"/>
      <c r="J20" s="8"/>
      <c r="K20" s="8"/>
      <c r="L20" s="8"/>
      <c r="M20" s="8"/>
      <c r="N20" s="8"/>
      <c r="O20" s="8"/>
      <c r="P20" s="8"/>
      <c r="Q20" s="8"/>
      <c r="R20" s="8"/>
      <c r="S20" s="8"/>
      <c r="T20" s="8"/>
      <c r="U20" s="8"/>
      <c r="V20" s="8"/>
    </row>
    <row r="21" spans="1:22" x14ac:dyDescent="0.25">
      <c r="A21" s="82">
        <f t="shared" si="0"/>
        <v>11</v>
      </c>
      <c r="B21" s="339" t="s">
        <v>89</v>
      </c>
      <c r="C21" s="340"/>
      <c r="D21" s="341"/>
      <c r="E21" s="342">
        <v>5.32</v>
      </c>
      <c r="F21" s="303"/>
      <c r="H21" s="8"/>
      <c r="I21" s="8"/>
      <c r="J21" s="8"/>
      <c r="K21" s="8"/>
      <c r="L21" s="8"/>
      <c r="M21" s="8"/>
      <c r="N21" s="8"/>
      <c r="O21" s="8"/>
      <c r="P21" s="8"/>
      <c r="Q21" s="8"/>
      <c r="R21" s="8"/>
      <c r="S21" s="8"/>
      <c r="T21" s="8"/>
      <c r="U21" s="8"/>
      <c r="V21" s="8"/>
    </row>
    <row r="22" spans="1:22" x14ac:dyDescent="0.25">
      <c r="A22" s="82">
        <f t="shared" si="0"/>
        <v>12</v>
      </c>
      <c r="B22" s="339" t="s">
        <v>92</v>
      </c>
      <c r="C22" s="340"/>
      <c r="D22" s="341"/>
      <c r="E22" s="342">
        <v>39.229999999999997</v>
      </c>
      <c r="F22" s="303"/>
      <c r="H22" s="8"/>
      <c r="I22" s="8"/>
      <c r="J22" s="8"/>
      <c r="K22" s="8"/>
      <c r="L22" s="8"/>
      <c r="M22" s="8"/>
      <c r="N22" s="8"/>
      <c r="O22" s="8"/>
      <c r="P22" s="8"/>
      <c r="Q22" s="8"/>
      <c r="R22" s="8"/>
      <c r="S22" s="8"/>
      <c r="T22" s="8"/>
      <c r="U22" s="8"/>
      <c r="V22" s="8"/>
    </row>
    <row r="23" spans="1:22" x14ac:dyDescent="0.25">
      <c r="A23" s="82">
        <f t="shared" si="0"/>
        <v>13</v>
      </c>
      <c r="B23" s="377" t="s">
        <v>19</v>
      </c>
      <c r="C23" s="378"/>
      <c r="D23" s="379"/>
      <c r="E23" s="342">
        <v>4.8</v>
      </c>
      <c r="F23" s="303"/>
      <c r="H23" s="8"/>
      <c r="I23" s="8"/>
      <c r="J23" s="8"/>
      <c r="K23" s="8"/>
      <c r="L23" s="8"/>
      <c r="M23" s="8"/>
      <c r="N23" s="8"/>
      <c r="O23" s="8"/>
      <c r="P23" s="8"/>
      <c r="Q23" s="8"/>
      <c r="R23" s="8"/>
      <c r="S23" s="8"/>
      <c r="T23" s="8"/>
      <c r="U23" s="8"/>
      <c r="V23" s="8"/>
    </row>
    <row r="24" spans="1:22" x14ac:dyDescent="0.25">
      <c r="A24" s="82">
        <f t="shared" si="0"/>
        <v>14</v>
      </c>
      <c r="B24" s="339" t="s">
        <v>10</v>
      </c>
      <c r="C24" s="340"/>
      <c r="D24" s="341"/>
      <c r="E24" s="342">
        <v>39.229999999999997</v>
      </c>
      <c r="F24" s="303"/>
      <c r="H24" s="8"/>
      <c r="I24" s="8"/>
      <c r="J24" s="8"/>
      <c r="K24" s="8"/>
      <c r="L24" s="8"/>
      <c r="M24" s="8"/>
      <c r="N24" s="8"/>
      <c r="O24" s="8"/>
      <c r="P24" s="8"/>
      <c r="Q24" s="8"/>
      <c r="R24" s="8"/>
      <c r="S24" s="8"/>
      <c r="T24" s="8"/>
      <c r="U24" s="8"/>
      <c r="V24" s="8"/>
    </row>
    <row r="25" spans="1:22" x14ac:dyDescent="0.25">
      <c r="A25" s="82">
        <f t="shared" si="0"/>
        <v>15</v>
      </c>
      <c r="B25" s="339" t="s">
        <v>65</v>
      </c>
      <c r="C25" s="340"/>
      <c r="D25" s="341"/>
      <c r="E25" s="342">
        <v>188.35</v>
      </c>
      <c r="F25" s="303"/>
      <c r="H25" s="8"/>
      <c r="I25" s="8"/>
      <c r="J25" s="8"/>
      <c r="K25" s="8"/>
      <c r="L25" s="8"/>
      <c r="M25" s="8"/>
      <c r="N25" s="8"/>
      <c r="O25" s="8"/>
      <c r="P25" s="8"/>
      <c r="Q25" s="8"/>
      <c r="R25" s="8"/>
      <c r="S25" s="8"/>
      <c r="T25" s="8"/>
      <c r="U25" s="8"/>
      <c r="V25" s="8"/>
    </row>
    <row r="26" spans="1:22" x14ac:dyDescent="0.25">
      <c r="A26" s="82">
        <f t="shared" si="0"/>
        <v>16</v>
      </c>
      <c r="B26" s="339" t="s">
        <v>93</v>
      </c>
      <c r="C26" s="340"/>
      <c r="D26" s="341"/>
      <c r="E26" s="342">
        <v>35.119999999999997</v>
      </c>
      <c r="F26" s="303"/>
      <c r="H26" s="8"/>
      <c r="I26" s="8"/>
      <c r="J26" s="8"/>
      <c r="K26" s="8"/>
      <c r="L26" s="8"/>
      <c r="M26" s="8"/>
      <c r="N26" s="8"/>
      <c r="O26" s="8"/>
      <c r="P26" s="8"/>
      <c r="Q26" s="8"/>
      <c r="R26" s="8"/>
      <c r="S26" s="8"/>
      <c r="T26" s="8"/>
      <c r="U26" s="8"/>
      <c r="V26" s="8"/>
    </row>
    <row r="27" spans="1:22" x14ac:dyDescent="0.25">
      <c r="A27" s="82">
        <f t="shared" si="0"/>
        <v>17</v>
      </c>
      <c r="B27" s="339" t="s">
        <v>10</v>
      </c>
      <c r="C27" s="340"/>
      <c r="D27" s="341"/>
      <c r="E27" s="342">
        <v>12.37</v>
      </c>
      <c r="F27" s="303"/>
      <c r="H27" s="8"/>
      <c r="I27" s="8"/>
      <c r="J27" s="8"/>
      <c r="K27" s="8"/>
      <c r="L27" s="8"/>
      <c r="M27" s="8"/>
      <c r="N27" s="8"/>
      <c r="O27" s="8"/>
      <c r="P27" s="8"/>
      <c r="Q27" s="8"/>
      <c r="R27" s="8"/>
      <c r="S27" s="8"/>
      <c r="T27" s="8"/>
      <c r="U27" s="8"/>
      <c r="V27" s="8"/>
    </row>
    <row r="28" spans="1:22" x14ac:dyDescent="0.25">
      <c r="A28" s="82">
        <f t="shared" si="0"/>
        <v>18</v>
      </c>
      <c r="B28" s="339" t="s">
        <v>94</v>
      </c>
      <c r="C28" s="340"/>
      <c r="D28" s="341"/>
      <c r="E28" s="342">
        <v>19.39</v>
      </c>
      <c r="F28" s="303"/>
      <c r="H28" s="8"/>
      <c r="I28" s="8"/>
      <c r="J28" s="8"/>
      <c r="K28" s="8"/>
      <c r="L28" s="8"/>
      <c r="M28" s="8"/>
      <c r="N28" s="8"/>
      <c r="O28" s="8"/>
      <c r="P28" s="8"/>
      <c r="Q28" s="8"/>
      <c r="R28" s="8"/>
      <c r="S28" s="8"/>
      <c r="T28" s="8"/>
      <c r="U28" s="8"/>
      <c r="V28" s="8"/>
    </row>
    <row r="29" spans="1:22" x14ac:dyDescent="0.25">
      <c r="A29" s="82">
        <f t="shared" si="0"/>
        <v>19</v>
      </c>
      <c r="B29" s="339" t="s">
        <v>88</v>
      </c>
      <c r="C29" s="340"/>
      <c r="D29" s="341"/>
      <c r="E29" s="342">
        <v>14.85</v>
      </c>
      <c r="F29" s="303"/>
      <c r="H29" s="8"/>
      <c r="I29" s="8"/>
      <c r="J29" s="8"/>
      <c r="K29" s="8"/>
      <c r="L29" s="8"/>
      <c r="M29" s="8"/>
      <c r="N29" s="8"/>
      <c r="O29" s="8"/>
      <c r="P29" s="8"/>
      <c r="Q29" s="8"/>
      <c r="R29" s="8"/>
      <c r="S29" s="8"/>
      <c r="T29" s="8"/>
      <c r="U29" s="8"/>
      <c r="V29" s="8"/>
    </row>
    <row r="30" spans="1:22" x14ac:dyDescent="0.25">
      <c r="A30" s="82">
        <f t="shared" si="0"/>
        <v>20</v>
      </c>
      <c r="B30" s="339" t="s">
        <v>10</v>
      </c>
      <c r="C30" s="340"/>
      <c r="D30" s="341"/>
      <c r="E30" s="342">
        <v>12.57</v>
      </c>
      <c r="F30" s="303"/>
      <c r="H30" s="8"/>
      <c r="I30" s="8"/>
      <c r="J30" s="8"/>
      <c r="K30" s="8"/>
      <c r="L30" s="8"/>
      <c r="M30" s="8"/>
      <c r="N30" s="8"/>
      <c r="O30" s="8"/>
      <c r="P30" s="8"/>
      <c r="Q30" s="8"/>
      <c r="R30" s="8"/>
      <c r="S30" s="8"/>
      <c r="T30" s="8"/>
      <c r="U30" s="8"/>
      <c r="V30" s="8"/>
    </row>
    <row r="31" spans="1:22" x14ac:dyDescent="0.25">
      <c r="A31" s="82">
        <f t="shared" si="0"/>
        <v>21</v>
      </c>
      <c r="B31" s="339" t="s">
        <v>10</v>
      </c>
      <c r="C31" s="340"/>
      <c r="D31" s="341"/>
      <c r="E31" s="342">
        <v>21.45</v>
      </c>
      <c r="F31" s="303"/>
      <c r="H31" s="8"/>
      <c r="I31" s="8"/>
      <c r="J31" s="8"/>
      <c r="K31" s="8"/>
      <c r="L31" s="8"/>
      <c r="M31" s="8"/>
      <c r="N31" s="8"/>
      <c r="O31" s="8"/>
      <c r="P31" s="8"/>
      <c r="Q31" s="8"/>
      <c r="R31" s="8"/>
      <c r="S31" s="8"/>
      <c r="T31" s="8"/>
      <c r="U31" s="8"/>
      <c r="V31" s="8"/>
    </row>
    <row r="32" spans="1:22" x14ac:dyDescent="0.25">
      <c r="A32" s="82">
        <f t="shared" si="0"/>
        <v>22</v>
      </c>
      <c r="B32" s="339" t="s">
        <v>19</v>
      </c>
      <c r="C32" s="340"/>
      <c r="D32" s="341"/>
      <c r="E32" s="342">
        <v>15.62</v>
      </c>
      <c r="F32" s="303"/>
      <c r="H32" s="8"/>
      <c r="I32" s="8"/>
      <c r="J32" s="8"/>
      <c r="K32" s="8"/>
      <c r="L32" s="8"/>
      <c r="M32" s="8"/>
      <c r="N32" s="8"/>
      <c r="O32" s="8"/>
      <c r="P32" s="8"/>
      <c r="Q32" s="8"/>
      <c r="R32" s="8"/>
      <c r="S32" s="8"/>
      <c r="T32" s="8"/>
      <c r="U32" s="8"/>
      <c r="V32" s="8"/>
    </row>
    <row r="33" spans="1:22" x14ac:dyDescent="0.25">
      <c r="A33" s="82">
        <f t="shared" si="0"/>
        <v>23</v>
      </c>
      <c r="B33" s="339" t="s">
        <v>18</v>
      </c>
      <c r="C33" s="340"/>
      <c r="D33" s="341"/>
      <c r="E33" s="342">
        <v>32.68</v>
      </c>
      <c r="F33" s="303"/>
      <c r="H33" s="8"/>
      <c r="I33" s="8"/>
      <c r="J33" s="8"/>
      <c r="K33" s="8"/>
      <c r="L33" s="8"/>
      <c r="M33" s="8"/>
      <c r="N33" s="8"/>
      <c r="O33" s="8"/>
      <c r="P33" s="8"/>
      <c r="Q33" s="8"/>
      <c r="R33" s="8"/>
      <c r="S33" s="8"/>
      <c r="T33" s="8"/>
      <c r="U33" s="8"/>
      <c r="V33" s="8"/>
    </row>
    <row r="34" spans="1:22" x14ac:dyDescent="0.25">
      <c r="A34" s="82">
        <f t="shared" si="0"/>
        <v>24</v>
      </c>
      <c r="B34" s="343" t="s">
        <v>254</v>
      </c>
      <c r="C34" s="344"/>
      <c r="D34" s="345"/>
      <c r="E34" s="342">
        <v>37.020000000000003</v>
      </c>
      <c r="F34" s="303"/>
      <c r="H34" s="8"/>
      <c r="I34" s="8"/>
      <c r="J34" s="8"/>
      <c r="K34" s="8"/>
      <c r="L34" s="8"/>
      <c r="M34" s="8"/>
      <c r="N34" s="8"/>
      <c r="O34" s="8"/>
      <c r="P34" s="8"/>
      <c r="Q34" s="8"/>
      <c r="R34" s="8"/>
      <c r="S34" s="8"/>
      <c r="T34" s="8"/>
      <c r="U34" s="8"/>
      <c r="V34" s="8"/>
    </row>
    <row r="35" spans="1:22" x14ac:dyDescent="0.25">
      <c r="A35" s="82">
        <f t="shared" si="0"/>
        <v>25</v>
      </c>
      <c r="B35" s="339" t="s">
        <v>10</v>
      </c>
      <c r="C35" s="340"/>
      <c r="D35" s="341"/>
      <c r="E35" s="342">
        <v>46.3</v>
      </c>
      <c r="F35" s="303"/>
      <c r="H35" s="8"/>
      <c r="I35" s="8"/>
      <c r="J35" s="8"/>
      <c r="K35" s="8"/>
      <c r="L35" s="8"/>
      <c r="M35" s="8"/>
      <c r="N35" s="8"/>
      <c r="O35" s="8"/>
      <c r="P35" s="8"/>
      <c r="Q35" s="8"/>
      <c r="R35" s="8"/>
      <c r="S35" s="8"/>
      <c r="T35" s="8"/>
      <c r="U35" s="8"/>
      <c r="V35" s="8"/>
    </row>
    <row r="36" spans="1:22" x14ac:dyDescent="0.25">
      <c r="A36" s="82">
        <f t="shared" si="0"/>
        <v>26</v>
      </c>
      <c r="B36" s="339" t="s">
        <v>255</v>
      </c>
      <c r="C36" s="340"/>
      <c r="D36" s="341"/>
      <c r="E36" s="342">
        <v>146.99</v>
      </c>
      <c r="F36" s="303"/>
      <c r="H36" s="8"/>
      <c r="I36" s="8"/>
      <c r="J36" s="8"/>
      <c r="K36" s="8"/>
      <c r="L36" s="8"/>
      <c r="M36" s="8"/>
      <c r="N36" s="8"/>
      <c r="O36" s="8"/>
      <c r="P36" s="8"/>
      <c r="Q36" s="8"/>
      <c r="R36" s="8"/>
      <c r="S36" s="8"/>
      <c r="T36" s="8"/>
      <c r="U36" s="8"/>
      <c r="V36" s="8"/>
    </row>
    <row r="37" spans="1:22" x14ac:dyDescent="0.25">
      <c r="A37" s="82">
        <f t="shared" si="0"/>
        <v>27</v>
      </c>
      <c r="B37" s="339" t="s">
        <v>256</v>
      </c>
      <c r="C37" s="340"/>
      <c r="D37" s="341"/>
      <c r="E37" s="342">
        <v>201.15</v>
      </c>
      <c r="F37" s="303"/>
      <c r="H37" s="8"/>
      <c r="I37" s="8"/>
      <c r="J37" s="8"/>
      <c r="K37" s="8"/>
      <c r="L37" s="8"/>
      <c r="M37" s="8"/>
      <c r="N37" s="8"/>
      <c r="O37" s="8"/>
      <c r="P37" s="8"/>
      <c r="Q37" s="8"/>
      <c r="R37" s="8"/>
      <c r="S37" s="8"/>
      <c r="T37" s="8"/>
      <c r="U37" s="8"/>
      <c r="V37" s="8"/>
    </row>
    <row r="38" spans="1:22" ht="15.75" thickBot="1" x14ac:dyDescent="0.3">
      <c r="A38" s="380" t="s">
        <v>95</v>
      </c>
      <c r="B38" s="251"/>
      <c r="C38" s="251"/>
      <c r="D38" s="251"/>
      <c r="E38" s="381">
        <f>SUM(E14:F37)</f>
        <v>1098.1200000000001</v>
      </c>
      <c r="F38" s="382"/>
      <c r="H38" s="8"/>
      <c r="I38" s="8"/>
      <c r="J38" s="8"/>
      <c r="K38" s="8"/>
      <c r="L38" s="8"/>
      <c r="M38" s="8"/>
      <c r="N38" s="8"/>
      <c r="O38" s="8"/>
      <c r="P38" s="8"/>
      <c r="Q38" s="8"/>
      <c r="R38" s="8"/>
      <c r="S38" s="8"/>
      <c r="T38" s="8"/>
      <c r="U38" s="8"/>
      <c r="V38" s="8"/>
    </row>
    <row r="39" spans="1:22" ht="15.75" thickBot="1" x14ac:dyDescent="0.3">
      <c r="A39" s="310"/>
      <c r="B39" s="310"/>
      <c r="C39" s="310"/>
      <c r="D39" s="310"/>
      <c r="E39" s="310"/>
      <c r="F39" s="310"/>
      <c r="H39" s="8"/>
      <c r="I39" s="8"/>
      <c r="J39" s="8"/>
      <c r="K39" s="8"/>
      <c r="L39" s="8"/>
      <c r="M39" s="8"/>
      <c r="N39" s="8"/>
      <c r="O39" s="8"/>
      <c r="P39" s="8"/>
      <c r="Q39" s="8"/>
      <c r="R39" s="8"/>
      <c r="S39" s="8"/>
      <c r="T39" s="8"/>
      <c r="U39" s="8"/>
      <c r="V39" s="8"/>
    </row>
    <row r="40" spans="1:22" x14ac:dyDescent="0.25">
      <c r="A40" s="383" t="s">
        <v>138</v>
      </c>
      <c r="B40" s="384"/>
      <c r="C40" s="384"/>
      <c r="D40" s="384"/>
      <c r="E40" s="387">
        <f>E38</f>
        <v>1098.1200000000001</v>
      </c>
      <c r="F40" s="388"/>
    </row>
    <row r="41" spans="1:22" ht="15.75" thickBot="1" x14ac:dyDescent="0.3">
      <c r="A41" s="385"/>
      <c r="B41" s="386"/>
      <c r="C41" s="386"/>
      <c r="D41" s="386"/>
      <c r="E41" s="389"/>
      <c r="F41" s="390"/>
    </row>
    <row r="42" spans="1:22" x14ac:dyDescent="0.25">
      <c r="A42" s="383" t="s">
        <v>6</v>
      </c>
      <c r="B42" s="384"/>
      <c r="C42" s="384"/>
      <c r="D42" s="384"/>
      <c r="E42" s="387">
        <f>E14+E20+E34</f>
        <v>98.669999999999987</v>
      </c>
      <c r="F42" s="388"/>
    </row>
    <row r="43" spans="1:22" ht="15.75" thickBot="1" x14ac:dyDescent="0.3">
      <c r="A43" s="385"/>
      <c r="B43" s="386"/>
      <c r="C43" s="386"/>
      <c r="D43" s="386"/>
      <c r="E43" s="389"/>
      <c r="F43" s="390"/>
    </row>
  </sheetData>
  <mergeCells count="70">
    <mergeCell ref="H1:I3"/>
    <mergeCell ref="A42:D43"/>
    <mergeCell ref="E42:F43"/>
    <mergeCell ref="A4:C6"/>
    <mergeCell ref="D1:F3"/>
    <mergeCell ref="D4:F6"/>
    <mergeCell ref="A39:F39"/>
    <mergeCell ref="A40:D41"/>
    <mergeCell ref="E40:F41"/>
    <mergeCell ref="E35:F35"/>
    <mergeCell ref="E36:F36"/>
    <mergeCell ref="E37:F37"/>
    <mergeCell ref="B31:D31"/>
    <mergeCell ref="E31:F31"/>
    <mergeCell ref="B32:D32"/>
    <mergeCell ref="E32:F32"/>
    <mergeCell ref="B33:D33"/>
    <mergeCell ref="E33:F33"/>
    <mergeCell ref="B34:D34"/>
    <mergeCell ref="E34:F34"/>
    <mergeCell ref="B35:D35"/>
    <mergeCell ref="B36:D36"/>
    <mergeCell ref="B37:D37"/>
    <mergeCell ref="A38:D38"/>
    <mergeCell ref="E38:F38"/>
    <mergeCell ref="E25:F25"/>
    <mergeCell ref="B26:D26"/>
    <mergeCell ref="E26:F26"/>
    <mergeCell ref="E27:F27"/>
    <mergeCell ref="E28:F28"/>
    <mergeCell ref="B28:D28"/>
    <mergeCell ref="B29:D29"/>
    <mergeCell ref="E29:F29"/>
    <mergeCell ref="B30:D30"/>
    <mergeCell ref="E30:F30"/>
    <mergeCell ref="B27:D27"/>
    <mergeCell ref="B25:D25"/>
    <mergeCell ref="E24:F24"/>
    <mergeCell ref="B23:D23"/>
    <mergeCell ref="E23:F23"/>
    <mergeCell ref="B22:D22"/>
    <mergeCell ref="E22:F22"/>
    <mergeCell ref="B24:D24"/>
    <mergeCell ref="E21:F21"/>
    <mergeCell ref="B20:D20"/>
    <mergeCell ref="E20:F20"/>
    <mergeCell ref="B19:D19"/>
    <mergeCell ref="E19:F19"/>
    <mergeCell ref="B21:D21"/>
    <mergeCell ref="B18:D18"/>
    <mergeCell ref="E18:F18"/>
    <mergeCell ref="B17:D17"/>
    <mergeCell ref="E17:F17"/>
    <mergeCell ref="B16:D16"/>
    <mergeCell ref="E16:F16"/>
    <mergeCell ref="A8:F9"/>
    <mergeCell ref="A1:C3"/>
    <mergeCell ref="B15:D15"/>
    <mergeCell ref="E15:F15"/>
    <mergeCell ref="B14:D14"/>
    <mergeCell ref="E14:F14"/>
    <mergeCell ref="B10:D10"/>
    <mergeCell ref="E10:F10"/>
    <mergeCell ref="A7:F7"/>
    <mergeCell ref="B11:D11"/>
    <mergeCell ref="B12:D12"/>
    <mergeCell ref="B13:D13"/>
    <mergeCell ref="E11:F11"/>
    <mergeCell ref="E12:F12"/>
    <mergeCell ref="E13:F13"/>
  </mergeCells>
  <hyperlinks>
    <hyperlink ref="H1:I3" location="'PAGE DE GARDE'!A1" display="RETOUR"/>
  </hyperlinks>
  <pageMargins left="0.25" right="0.25" top="0.75" bottom="0.75" header="0.3" footer="0.3"/>
  <pageSetup paperSize="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L27"/>
  <sheetViews>
    <sheetView zoomScale="70" zoomScaleNormal="70" workbookViewId="0">
      <selection activeCell="A4" sqref="A4:C6"/>
    </sheetView>
  </sheetViews>
  <sheetFormatPr baseColWidth="10" defaultRowHeight="15" x14ac:dyDescent="0.25"/>
  <cols>
    <col min="1" max="1" width="11.42578125" customWidth="1"/>
    <col min="7" max="7" width="17.42578125" customWidth="1"/>
  </cols>
  <sheetData>
    <row r="1" spans="1:12" x14ac:dyDescent="0.25">
      <c r="A1" s="374"/>
      <c r="B1" s="307"/>
      <c r="C1" s="307"/>
      <c r="D1" s="391" t="s">
        <v>9</v>
      </c>
      <c r="E1" s="330"/>
      <c r="F1" s="331"/>
      <c r="H1" s="358" t="s">
        <v>152</v>
      </c>
      <c r="I1" s="358"/>
    </row>
    <row r="2" spans="1:12" x14ac:dyDescent="0.25">
      <c r="A2" s="375"/>
      <c r="B2" s="372"/>
      <c r="C2" s="372"/>
      <c r="D2" s="392"/>
      <c r="E2" s="393"/>
      <c r="F2" s="394"/>
      <c r="H2" s="358"/>
      <c r="I2" s="358"/>
    </row>
    <row r="3" spans="1:12" ht="15.75" thickBot="1" x14ac:dyDescent="0.3">
      <c r="A3" s="375"/>
      <c r="B3" s="372"/>
      <c r="C3" s="372"/>
      <c r="D3" s="332"/>
      <c r="E3" s="333"/>
      <c r="F3" s="334"/>
      <c r="H3" s="358"/>
      <c r="I3" s="358"/>
    </row>
    <row r="4" spans="1:12" ht="15" customHeight="1" x14ac:dyDescent="0.25">
      <c r="A4" s="805" t="s">
        <v>635</v>
      </c>
      <c r="B4" s="299"/>
      <c r="C4" s="299"/>
      <c r="D4" s="410" t="s">
        <v>146</v>
      </c>
      <c r="E4" s="411"/>
      <c r="F4" s="412"/>
      <c r="G4" s="5"/>
      <c r="H4" s="5"/>
      <c r="I4" s="5"/>
      <c r="J4" s="5"/>
      <c r="K4" s="5"/>
      <c r="L4" s="5"/>
    </row>
    <row r="5" spans="1:12" ht="15" customHeight="1" x14ac:dyDescent="0.25">
      <c r="A5" s="425"/>
      <c r="B5" s="299"/>
      <c r="C5" s="299"/>
      <c r="D5" s="395"/>
      <c r="E5" s="396"/>
      <c r="F5" s="397"/>
      <c r="G5" s="5"/>
      <c r="H5" s="5"/>
      <c r="I5" s="5"/>
      <c r="J5" s="5"/>
      <c r="K5" s="5"/>
      <c r="L5" s="5"/>
    </row>
    <row r="6" spans="1:12" ht="15" customHeight="1" thickBot="1" x14ac:dyDescent="0.3">
      <c r="A6" s="380"/>
      <c r="B6" s="251"/>
      <c r="C6" s="251"/>
      <c r="D6" s="398"/>
      <c r="E6" s="399"/>
      <c r="F6" s="400"/>
      <c r="G6" s="5"/>
      <c r="H6" s="5"/>
      <c r="I6" s="5"/>
      <c r="J6" s="5"/>
      <c r="K6" s="5"/>
    </row>
    <row r="7" spans="1:12" x14ac:dyDescent="0.25">
      <c r="A7" s="18" t="s">
        <v>8</v>
      </c>
      <c r="B7" s="336" t="s">
        <v>7</v>
      </c>
      <c r="C7" s="336"/>
      <c r="D7" s="336"/>
      <c r="E7" s="336" t="s">
        <v>0</v>
      </c>
      <c r="F7" s="337"/>
      <c r="G7" s="1"/>
    </row>
    <row r="8" spans="1:12" x14ac:dyDescent="0.25">
      <c r="A8" s="13">
        <v>1</v>
      </c>
      <c r="B8" s="406" t="s">
        <v>268</v>
      </c>
      <c r="C8" s="406"/>
      <c r="D8" s="406"/>
      <c r="E8" s="407">
        <v>11.88</v>
      </c>
      <c r="F8" s="408"/>
      <c r="G8" s="1"/>
    </row>
    <row r="9" spans="1:12" x14ac:dyDescent="0.25">
      <c r="A9" s="13">
        <f>A8+1</f>
        <v>2</v>
      </c>
      <c r="B9" s="406" t="s">
        <v>3</v>
      </c>
      <c r="C9" s="406"/>
      <c r="D9" s="406"/>
      <c r="E9" s="407">
        <v>14.16</v>
      </c>
      <c r="F9" s="408"/>
      <c r="G9" s="1"/>
    </row>
    <row r="10" spans="1:12" x14ac:dyDescent="0.25">
      <c r="A10" s="109">
        <f t="shared" ref="A10:A22" si="0">A9+1</f>
        <v>3</v>
      </c>
      <c r="B10" s="406" t="s">
        <v>2</v>
      </c>
      <c r="C10" s="406"/>
      <c r="D10" s="406"/>
      <c r="E10" s="407">
        <v>14.82</v>
      </c>
      <c r="F10" s="408"/>
      <c r="G10" s="1"/>
    </row>
    <row r="11" spans="1:12" x14ac:dyDescent="0.25">
      <c r="A11" s="109">
        <f t="shared" si="0"/>
        <v>4</v>
      </c>
      <c r="B11" s="406" t="s">
        <v>1</v>
      </c>
      <c r="C11" s="406"/>
      <c r="D11" s="406"/>
      <c r="E11" s="407">
        <v>49.72</v>
      </c>
      <c r="F11" s="408"/>
      <c r="G11" s="1"/>
    </row>
    <row r="12" spans="1:12" x14ac:dyDescent="0.25">
      <c r="A12" s="109">
        <f t="shared" si="0"/>
        <v>5</v>
      </c>
      <c r="B12" s="409" t="s">
        <v>262</v>
      </c>
      <c r="C12" s="409"/>
      <c r="D12" s="409"/>
      <c r="E12" s="407">
        <v>37.49</v>
      </c>
      <c r="F12" s="408"/>
    </row>
    <row r="13" spans="1:12" x14ac:dyDescent="0.25">
      <c r="A13" s="109">
        <f t="shared" si="0"/>
        <v>6</v>
      </c>
      <c r="B13" s="409" t="s">
        <v>262</v>
      </c>
      <c r="C13" s="409"/>
      <c r="D13" s="409"/>
      <c r="E13" s="407">
        <v>178.74</v>
      </c>
      <c r="F13" s="408"/>
    </row>
    <row r="14" spans="1:12" x14ac:dyDescent="0.25">
      <c r="A14" s="109">
        <f t="shared" si="0"/>
        <v>7</v>
      </c>
      <c r="B14" s="401" t="s">
        <v>263</v>
      </c>
      <c r="C14" s="402"/>
      <c r="D14" s="403"/>
      <c r="E14" s="404">
        <v>2</v>
      </c>
      <c r="F14" s="405"/>
    </row>
    <row r="15" spans="1:12" x14ac:dyDescent="0.25">
      <c r="A15" s="109">
        <f t="shared" si="0"/>
        <v>8</v>
      </c>
      <c r="B15" s="401" t="s">
        <v>263</v>
      </c>
      <c r="C15" s="402"/>
      <c r="D15" s="403"/>
      <c r="E15" s="404">
        <v>2.08</v>
      </c>
      <c r="F15" s="405"/>
    </row>
    <row r="16" spans="1:12" x14ac:dyDescent="0.25">
      <c r="A16" s="109">
        <f t="shared" si="0"/>
        <v>9</v>
      </c>
      <c r="B16" s="401" t="s">
        <v>267</v>
      </c>
      <c r="C16" s="402"/>
      <c r="D16" s="403"/>
      <c r="E16" s="407">
        <v>3.46</v>
      </c>
      <c r="F16" s="408"/>
    </row>
    <row r="17" spans="1:7" x14ac:dyDescent="0.25">
      <c r="A17" s="109">
        <f t="shared" si="0"/>
        <v>10</v>
      </c>
      <c r="B17" s="401" t="s">
        <v>263</v>
      </c>
      <c r="C17" s="402"/>
      <c r="D17" s="403"/>
      <c r="E17" s="404">
        <v>1.95</v>
      </c>
      <c r="F17" s="405"/>
    </row>
    <row r="18" spans="1:7" x14ac:dyDescent="0.25">
      <c r="A18" s="109">
        <f t="shared" si="0"/>
        <v>11</v>
      </c>
      <c r="B18" s="401" t="s">
        <v>263</v>
      </c>
      <c r="C18" s="402"/>
      <c r="D18" s="403"/>
      <c r="E18" s="404">
        <v>5.15</v>
      </c>
      <c r="F18" s="405"/>
    </row>
    <row r="19" spans="1:7" x14ac:dyDescent="0.25">
      <c r="A19" s="109">
        <f t="shared" si="0"/>
        <v>12</v>
      </c>
      <c r="B19" s="413" t="s">
        <v>1</v>
      </c>
      <c r="C19" s="414"/>
      <c r="D19" s="415"/>
      <c r="E19" s="404">
        <v>178.74</v>
      </c>
      <c r="F19" s="405"/>
    </row>
    <row r="20" spans="1:7" x14ac:dyDescent="0.25">
      <c r="A20" s="109">
        <f t="shared" si="0"/>
        <v>13</v>
      </c>
      <c r="B20" s="406" t="s">
        <v>4</v>
      </c>
      <c r="C20" s="406"/>
      <c r="D20" s="406"/>
      <c r="E20" s="407">
        <v>200.18</v>
      </c>
      <c r="F20" s="408"/>
      <c r="G20" s="1"/>
    </row>
    <row r="21" spans="1:7" x14ac:dyDescent="0.25">
      <c r="A21" s="109">
        <f t="shared" si="0"/>
        <v>14</v>
      </c>
      <c r="B21" s="406" t="s">
        <v>5</v>
      </c>
      <c r="C21" s="406"/>
      <c r="D21" s="406"/>
      <c r="E21" s="407">
        <v>35.520000000000003</v>
      </c>
      <c r="F21" s="408"/>
      <c r="G21" s="1"/>
    </row>
    <row r="22" spans="1:7" ht="15.75" thickBot="1" x14ac:dyDescent="0.3">
      <c r="A22" s="109">
        <f t="shared" si="0"/>
        <v>15</v>
      </c>
      <c r="B22" s="416" t="s">
        <v>266</v>
      </c>
      <c r="C22" s="417"/>
      <c r="D22" s="418"/>
      <c r="E22" s="419">
        <v>2.74</v>
      </c>
      <c r="F22" s="420"/>
      <c r="G22" s="1"/>
    </row>
    <row r="23" spans="1:7" ht="15.75" thickBot="1" x14ac:dyDescent="0.3">
      <c r="A23" s="310"/>
      <c r="B23" s="310"/>
      <c r="C23" s="310"/>
      <c r="D23" s="310"/>
      <c r="E23" s="310"/>
      <c r="F23" s="310"/>
      <c r="G23" s="1"/>
    </row>
    <row r="24" spans="1:7" x14ac:dyDescent="0.25">
      <c r="A24" s="359" t="s">
        <v>139</v>
      </c>
      <c r="B24" s="360"/>
      <c r="C24" s="360"/>
      <c r="D24" s="360"/>
      <c r="E24" s="318">
        <f>SUM(E8:F22)</f>
        <v>738.62999999999988</v>
      </c>
      <c r="F24" s="319"/>
    </row>
    <row r="25" spans="1:7" ht="15.75" thickBot="1" x14ac:dyDescent="0.3">
      <c r="A25" s="361"/>
      <c r="B25" s="362"/>
      <c r="C25" s="362"/>
      <c r="D25" s="362"/>
      <c r="E25" s="321"/>
      <c r="F25" s="322"/>
    </row>
    <row r="26" spans="1:7" x14ac:dyDescent="0.25">
      <c r="A26" s="359" t="s">
        <v>6</v>
      </c>
      <c r="B26" s="360"/>
      <c r="C26" s="360"/>
      <c r="D26" s="360"/>
      <c r="E26" s="318">
        <f>E12+E13+E14+E15+E16+E17+E18</f>
        <v>230.87000000000003</v>
      </c>
      <c r="F26" s="319"/>
    </row>
    <row r="27" spans="1:7" ht="15.75" thickBot="1" x14ac:dyDescent="0.3">
      <c r="A27" s="361"/>
      <c r="B27" s="362"/>
      <c r="C27" s="362"/>
      <c r="D27" s="362"/>
      <c r="E27" s="321"/>
      <c r="F27" s="322"/>
    </row>
  </sheetData>
  <mergeCells count="42">
    <mergeCell ref="A26:D27"/>
    <mergeCell ref="E26:F27"/>
    <mergeCell ref="A23:F23"/>
    <mergeCell ref="A4:C6"/>
    <mergeCell ref="B17:D17"/>
    <mergeCell ref="E17:F17"/>
    <mergeCell ref="B14:D14"/>
    <mergeCell ref="E14:F14"/>
    <mergeCell ref="B22:D22"/>
    <mergeCell ref="E22:F22"/>
    <mergeCell ref="A24:D25"/>
    <mergeCell ref="B13:D13"/>
    <mergeCell ref="E13:F13"/>
    <mergeCell ref="B20:D20"/>
    <mergeCell ref="E20:F20"/>
    <mergeCell ref="B21:D21"/>
    <mergeCell ref="E21:F21"/>
    <mergeCell ref="B16:D16"/>
    <mergeCell ref="E16:F16"/>
    <mergeCell ref="E24:F25"/>
    <mergeCell ref="B18:D18"/>
    <mergeCell ref="E18:F18"/>
    <mergeCell ref="E19:F19"/>
    <mergeCell ref="B19:D19"/>
    <mergeCell ref="H1:I3"/>
    <mergeCell ref="B10:D10"/>
    <mergeCell ref="E10:F10"/>
    <mergeCell ref="B9:D9"/>
    <mergeCell ref="E9:F9"/>
    <mergeCell ref="A1:C3"/>
    <mergeCell ref="D1:F3"/>
    <mergeCell ref="D4:F6"/>
    <mergeCell ref="B7:D7"/>
    <mergeCell ref="E7:F7"/>
    <mergeCell ref="B15:D15"/>
    <mergeCell ref="E15:F15"/>
    <mergeCell ref="B8:D8"/>
    <mergeCell ref="E8:F8"/>
    <mergeCell ref="B11:D11"/>
    <mergeCell ref="E11:F11"/>
    <mergeCell ref="B12:D12"/>
    <mergeCell ref="E12:F12"/>
  </mergeCells>
  <hyperlinks>
    <hyperlink ref="H1:I3" location="'PAGE DE GARDE'!A1" display="RETOUR"/>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N28"/>
  <sheetViews>
    <sheetView zoomScale="80" zoomScaleNormal="80" zoomScaleSheetLayoutView="20" workbookViewId="0">
      <selection activeCell="A4" sqref="A4:C6"/>
    </sheetView>
  </sheetViews>
  <sheetFormatPr baseColWidth="10" defaultRowHeight="15" x14ac:dyDescent="0.25"/>
  <sheetData>
    <row r="1" spans="1:14" ht="15" customHeight="1" x14ac:dyDescent="0.25">
      <c r="A1" s="438"/>
      <c r="B1" s="239"/>
      <c r="C1" s="239"/>
      <c r="D1" s="365" t="s">
        <v>140</v>
      </c>
      <c r="E1" s="365"/>
      <c r="F1" s="366"/>
      <c r="G1" s="5"/>
      <c r="H1" s="358" t="s">
        <v>152</v>
      </c>
      <c r="I1" s="358"/>
      <c r="J1" s="5"/>
      <c r="K1" s="5"/>
      <c r="L1" s="5"/>
      <c r="M1" s="5"/>
      <c r="N1" s="5"/>
    </row>
    <row r="2" spans="1:14" ht="15" customHeight="1" x14ac:dyDescent="0.25">
      <c r="A2" s="425"/>
      <c r="B2" s="299"/>
      <c r="C2" s="299"/>
      <c r="D2" s="367"/>
      <c r="E2" s="367"/>
      <c r="F2" s="368"/>
      <c r="G2" s="5"/>
      <c r="H2" s="358"/>
      <c r="I2" s="358"/>
      <c r="J2" s="5"/>
      <c r="K2" s="5"/>
      <c r="L2" s="5"/>
      <c r="M2" s="5"/>
      <c r="N2" s="5"/>
    </row>
    <row r="3" spans="1:14" ht="15" customHeight="1" x14ac:dyDescent="0.25">
      <c r="A3" s="425"/>
      <c r="B3" s="299"/>
      <c r="C3" s="299"/>
      <c r="D3" s="367"/>
      <c r="E3" s="367"/>
      <c r="F3" s="368"/>
      <c r="G3" s="12"/>
      <c r="H3" s="358"/>
      <c r="I3" s="358"/>
      <c r="J3" s="12"/>
      <c r="K3" s="12"/>
      <c r="L3" s="12"/>
      <c r="M3" s="12"/>
      <c r="N3" s="12"/>
    </row>
    <row r="4" spans="1:14" ht="15" customHeight="1" x14ac:dyDescent="0.25">
      <c r="A4" s="805" t="s">
        <v>635</v>
      </c>
      <c r="B4" s="299"/>
      <c r="C4" s="299"/>
      <c r="D4" s="421" t="s">
        <v>146</v>
      </c>
      <c r="E4" s="421"/>
      <c r="F4" s="422"/>
      <c r="G4" s="7"/>
      <c r="H4" s="7"/>
      <c r="I4" s="7"/>
      <c r="J4" s="7"/>
      <c r="K4" s="7"/>
      <c r="L4" s="7"/>
      <c r="M4" s="7"/>
      <c r="N4" s="7"/>
    </row>
    <row r="5" spans="1:14" ht="15" customHeight="1" x14ac:dyDescent="0.25">
      <c r="A5" s="425"/>
      <c r="B5" s="299"/>
      <c r="C5" s="299"/>
      <c r="D5" s="421"/>
      <c r="E5" s="421"/>
      <c r="F5" s="422"/>
      <c r="G5" s="7"/>
      <c r="H5" s="7"/>
      <c r="I5" s="7"/>
      <c r="J5" s="7"/>
      <c r="K5" s="7"/>
      <c r="L5" s="7"/>
      <c r="M5" s="7"/>
      <c r="N5" s="7"/>
    </row>
    <row r="6" spans="1:14" ht="15" customHeight="1" thickBot="1" x14ac:dyDescent="0.3">
      <c r="A6" s="380"/>
      <c r="B6" s="251"/>
      <c r="C6" s="251"/>
      <c r="D6" s="423"/>
      <c r="E6" s="423"/>
      <c r="F6" s="424"/>
      <c r="G6" s="7"/>
      <c r="H6" s="7"/>
      <c r="I6" s="7"/>
      <c r="J6" s="7"/>
      <c r="K6" s="7"/>
      <c r="L6" s="7"/>
      <c r="M6" s="7"/>
      <c r="N6" s="7"/>
    </row>
    <row r="7" spans="1:14" ht="20.25" thickBot="1" x14ac:dyDescent="0.3">
      <c r="A7" s="432"/>
      <c r="B7" s="372"/>
      <c r="C7" s="372"/>
      <c r="D7" s="372"/>
      <c r="E7" s="372"/>
      <c r="F7" s="372"/>
      <c r="G7" s="7"/>
      <c r="H7" s="12"/>
      <c r="I7" s="12"/>
      <c r="J7" s="12"/>
      <c r="K7" s="12"/>
      <c r="L7" s="12"/>
      <c r="M7" s="12"/>
      <c r="N7" s="12"/>
    </row>
    <row r="8" spans="1:14" ht="15" customHeight="1" x14ac:dyDescent="0.25">
      <c r="A8" s="21" t="s">
        <v>12</v>
      </c>
      <c r="B8" s="239" t="s">
        <v>7</v>
      </c>
      <c r="C8" s="239"/>
      <c r="D8" s="239"/>
      <c r="E8" s="239" t="s">
        <v>0</v>
      </c>
      <c r="F8" s="240"/>
      <c r="H8" s="12"/>
      <c r="I8" s="12"/>
      <c r="J8" s="12"/>
      <c r="K8" s="12"/>
      <c r="L8" s="12"/>
      <c r="M8" s="12"/>
      <c r="N8" s="12"/>
    </row>
    <row r="9" spans="1:14" ht="15" customHeight="1" x14ac:dyDescent="0.25">
      <c r="A9" s="14">
        <v>1</v>
      </c>
      <c r="B9" s="346" t="s">
        <v>65</v>
      </c>
      <c r="C9" s="346"/>
      <c r="D9" s="346"/>
      <c r="E9" s="347">
        <v>179.09</v>
      </c>
      <c r="F9" s="376"/>
      <c r="H9" s="12"/>
      <c r="I9" s="12"/>
      <c r="J9" s="12"/>
      <c r="K9" s="12"/>
      <c r="L9" s="12"/>
      <c r="M9" s="12"/>
      <c r="N9" s="12"/>
    </row>
    <row r="10" spans="1:14" ht="15" customHeight="1" x14ac:dyDescent="0.25">
      <c r="A10" s="14">
        <f>A9+1</f>
        <v>2</v>
      </c>
      <c r="B10" s="346" t="s">
        <v>66</v>
      </c>
      <c r="C10" s="346"/>
      <c r="D10" s="346"/>
      <c r="E10" s="347">
        <v>14.48</v>
      </c>
      <c r="F10" s="376"/>
      <c r="H10" s="12"/>
      <c r="I10" s="12"/>
      <c r="J10" s="12"/>
      <c r="K10" s="12"/>
      <c r="L10" s="12"/>
      <c r="M10" s="12"/>
      <c r="N10" s="12"/>
    </row>
    <row r="11" spans="1:14" ht="15" customHeight="1" x14ac:dyDescent="0.25">
      <c r="A11" s="14">
        <f t="shared" ref="A11:A23" si="0">A10+1</f>
        <v>3</v>
      </c>
      <c r="B11" s="346" t="s">
        <v>67</v>
      </c>
      <c r="C11" s="346"/>
      <c r="D11" s="346"/>
      <c r="E11" s="347">
        <v>14.46</v>
      </c>
      <c r="F11" s="376"/>
      <c r="G11" s="1"/>
      <c r="H11" s="12"/>
      <c r="I11" s="12"/>
      <c r="J11" s="12"/>
      <c r="K11" s="12"/>
      <c r="L11" s="12"/>
      <c r="M11" s="12"/>
      <c r="N11" s="12"/>
    </row>
    <row r="12" spans="1:14" ht="15" customHeight="1" x14ac:dyDescent="0.25">
      <c r="A12" s="14">
        <f t="shared" si="0"/>
        <v>4</v>
      </c>
      <c r="B12" s="357" t="s">
        <v>68</v>
      </c>
      <c r="C12" s="357"/>
      <c r="D12" s="357"/>
      <c r="E12" s="347">
        <v>32.590000000000003</v>
      </c>
      <c r="F12" s="376"/>
      <c r="G12" s="1"/>
      <c r="H12" s="12"/>
      <c r="I12" s="12"/>
      <c r="J12" s="12"/>
      <c r="K12" s="12"/>
      <c r="L12" s="12"/>
      <c r="M12" s="12"/>
      <c r="N12" s="12"/>
    </row>
    <row r="13" spans="1:14" ht="15" customHeight="1" x14ac:dyDescent="0.25">
      <c r="A13" s="14">
        <f>A12+1</f>
        <v>5</v>
      </c>
      <c r="B13" s="357" t="s">
        <v>31</v>
      </c>
      <c r="C13" s="357"/>
      <c r="D13" s="357"/>
      <c r="E13" s="347">
        <v>2.02</v>
      </c>
      <c r="F13" s="376"/>
      <c r="G13" s="1"/>
      <c r="H13" s="12"/>
      <c r="I13" s="12"/>
      <c r="J13" s="12"/>
      <c r="K13" s="12"/>
      <c r="L13" s="12"/>
      <c r="M13" s="12"/>
      <c r="N13" s="12"/>
    </row>
    <row r="14" spans="1:14" ht="15" customHeight="1" x14ac:dyDescent="0.25">
      <c r="A14" s="14">
        <f t="shared" si="0"/>
        <v>6</v>
      </c>
      <c r="B14" s="346" t="s">
        <v>20</v>
      </c>
      <c r="C14" s="346"/>
      <c r="D14" s="346"/>
      <c r="E14" s="347">
        <v>2.04</v>
      </c>
      <c r="F14" s="376"/>
      <c r="G14" s="1"/>
      <c r="H14" s="12"/>
      <c r="I14" s="12"/>
      <c r="J14" s="12"/>
      <c r="K14" s="12"/>
      <c r="L14" s="12"/>
      <c r="M14" s="12"/>
      <c r="N14" s="12"/>
    </row>
    <row r="15" spans="1:14" ht="15" customHeight="1" x14ac:dyDescent="0.25">
      <c r="A15" s="14">
        <f t="shared" si="0"/>
        <v>7</v>
      </c>
      <c r="B15" s="357" t="s">
        <v>68</v>
      </c>
      <c r="C15" s="357"/>
      <c r="D15" s="357"/>
      <c r="E15" s="347">
        <v>38.44</v>
      </c>
      <c r="F15" s="376"/>
      <c r="H15" s="12"/>
      <c r="I15" s="12"/>
      <c r="J15" s="12"/>
      <c r="K15" s="12"/>
      <c r="L15" s="12"/>
      <c r="M15" s="12"/>
      <c r="N15" s="12"/>
    </row>
    <row r="16" spans="1:14" ht="15" customHeight="1" x14ac:dyDescent="0.25">
      <c r="A16" s="14">
        <f t="shared" si="0"/>
        <v>8</v>
      </c>
      <c r="B16" s="357" t="s">
        <v>31</v>
      </c>
      <c r="C16" s="357"/>
      <c r="D16" s="357"/>
      <c r="E16" s="347">
        <v>4.87</v>
      </c>
      <c r="F16" s="376"/>
      <c r="H16" s="12"/>
      <c r="I16" s="12"/>
      <c r="J16" s="12"/>
      <c r="K16" s="12"/>
      <c r="L16" s="12"/>
      <c r="M16" s="12"/>
      <c r="N16" s="12"/>
    </row>
    <row r="17" spans="1:14" ht="15" customHeight="1" x14ac:dyDescent="0.25">
      <c r="A17" s="14">
        <f t="shared" si="0"/>
        <v>9</v>
      </c>
      <c r="B17" s="346" t="s">
        <v>264</v>
      </c>
      <c r="C17" s="346"/>
      <c r="D17" s="346"/>
      <c r="E17" s="347">
        <v>81.27</v>
      </c>
      <c r="F17" s="376"/>
      <c r="H17" s="12"/>
      <c r="I17" s="12"/>
      <c r="J17" s="12"/>
      <c r="K17" s="12"/>
      <c r="L17" s="12"/>
      <c r="M17" s="12"/>
      <c r="N17" s="12"/>
    </row>
    <row r="18" spans="1:14" ht="15" customHeight="1" x14ac:dyDescent="0.25">
      <c r="A18" s="14">
        <f t="shared" si="0"/>
        <v>10</v>
      </c>
      <c r="B18" s="346" t="s">
        <v>70</v>
      </c>
      <c r="C18" s="346"/>
      <c r="D18" s="346"/>
      <c r="E18" s="347">
        <v>41.18</v>
      </c>
      <c r="F18" s="376"/>
      <c r="H18" s="12"/>
      <c r="I18" s="12"/>
      <c r="J18" s="12"/>
      <c r="K18" s="12"/>
      <c r="L18" s="12"/>
      <c r="M18" s="12"/>
      <c r="N18" s="12"/>
    </row>
    <row r="19" spans="1:14" ht="15" customHeight="1" x14ac:dyDescent="0.25">
      <c r="A19" s="14">
        <f t="shared" si="0"/>
        <v>11</v>
      </c>
      <c r="B19" s="339" t="s">
        <v>10</v>
      </c>
      <c r="C19" s="340"/>
      <c r="D19" s="341"/>
      <c r="E19" s="347">
        <v>23.26</v>
      </c>
      <c r="F19" s="376"/>
      <c r="H19" s="12"/>
      <c r="I19" s="12"/>
      <c r="J19" s="12"/>
      <c r="K19" s="12"/>
      <c r="L19" s="12"/>
      <c r="M19" s="12"/>
      <c r="N19" s="12"/>
    </row>
    <row r="20" spans="1:14" ht="15" customHeight="1" x14ac:dyDescent="0.25">
      <c r="A20" s="14">
        <f t="shared" si="0"/>
        <v>12</v>
      </c>
      <c r="B20" s="357" t="s">
        <v>71</v>
      </c>
      <c r="C20" s="357"/>
      <c r="D20" s="357"/>
      <c r="E20" s="347">
        <v>9.94</v>
      </c>
      <c r="F20" s="376"/>
      <c r="G20" s="1"/>
      <c r="H20" s="12"/>
      <c r="I20" s="12"/>
      <c r="J20" s="12"/>
      <c r="K20" s="12"/>
      <c r="L20" s="12"/>
      <c r="M20" s="12"/>
      <c r="N20" s="12"/>
    </row>
    <row r="21" spans="1:14" ht="15" customHeight="1" x14ac:dyDescent="0.25">
      <c r="A21" s="14">
        <f t="shared" si="0"/>
        <v>13</v>
      </c>
      <c r="B21" s="357" t="s">
        <v>72</v>
      </c>
      <c r="C21" s="357"/>
      <c r="D21" s="357"/>
      <c r="E21" s="347">
        <v>1.73</v>
      </c>
      <c r="F21" s="376"/>
      <c r="G21" s="1"/>
      <c r="H21" s="12"/>
      <c r="I21" s="12"/>
      <c r="J21" s="12"/>
      <c r="K21" s="12"/>
      <c r="L21" s="12"/>
      <c r="M21" s="12"/>
      <c r="N21" s="12"/>
    </row>
    <row r="22" spans="1:14" ht="15" customHeight="1" x14ac:dyDescent="0.25">
      <c r="A22" s="14">
        <f t="shared" si="0"/>
        <v>14</v>
      </c>
      <c r="B22" s="339" t="s">
        <v>73</v>
      </c>
      <c r="C22" s="340"/>
      <c r="D22" s="341"/>
      <c r="E22" s="342">
        <v>65.31</v>
      </c>
      <c r="F22" s="303"/>
      <c r="G22" s="1"/>
      <c r="H22" s="12"/>
      <c r="I22" s="12"/>
      <c r="J22" s="12"/>
      <c r="K22" s="12"/>
      <c r="L22" s="12"/>
      <c r="M22" s="12"/>
      <c r="N22" s="12"/>
    </row>
    <row r="23" spans="1:14" ht="15" customHeight="1" thickBot="1" x14ac:dyDescent="0.3">
      <c r="A23" s="14">
        <f t="shared" si="0"/>
        <v>15</v>
      </c>
      <c r="B23" s="433" t="s">
        <v>18</v>
      </c>
      <c r="C23" s="434"/>
      <c r="D23" s="435"/>
      <c r="E23" s="436">
        <v>215.51</v>
      </c>
      <c r="F23" s="437"/>
      <c r="G23" s="1"/>
      <c r="H23" s="12"/>
      <c r="I23" s="12"/>
      <c r="J23" s="12"/>
      <c r="K23" s="12"/>
      <c r="L23" s="12"/>
      <c r="M23" s="12"/>
      <c r="N23" s="12"/>
    </row>
    <row r="24" spans="1:14" ht="15" customHeight="1" thickBot="1" x14ac:dyDescent="0.3">
      <c r="A24" s="432"/>
      <c r="B24" s="372"/>
      <c r="C24" s="372"/>
      <c r="D24" s="372"/>
      <c r="E24" s="372"/>
      <c r="F24" s="439"/>
      <c r="G24" s="1"/>
      <c r="H24" s="12"/>
      <c r="I24" s="12"/>
      <c r="J24" s="12"/>
      <c r="K24" s="12"/>
      <c r="L24" s="12"/>
      <c r="M24" s="12"/>
      <c r="N24" s="12"/>
    </row>
    <row r="25" spans="1:14" ht="15" customHeight="1" x14ac:dyDescent="0.25">
      <c r="A25" s="426" t="s">
        <v>145</v>
      </c>
      <c r="B25" s="427"/>
      <c r="C25" s="427"/>
      <c r="D25" s="427"/>
      <c r="E25" s="430">
        <f>SUM(E9:F23)</f>
        <v>726.19</v>
      </c>
      <c r="F25" s="388"/>
      <c r="H25" s="12"/>
      <c r="I25" s="12"/>
      <c r="J25" s="12"/>
      <c r="K25" s="12"/>
      <c r="L25" s="12"/>
      <c r="M25" s="12"/>
      <c r="N25" s="12"/>
    </row>
    <row r="26" spans="1:14" ht="15" customHeight="1" thickBot="1" x14ac:dyDescent="0.3">
      <c r="A26" s="428"/>
      <c r="B26" s="429"/>
      <c r="C26" s="429"/>
      <c r="D26" s="429"/>
      <c r="E26" s="431"/>
      <c r="F26" s="390"/>
      <c r="H26" s="12"/>
      <c r="I26" s="12"/>
      <c r="J26" s="12"/>
      <c r="K26" s="12"/>
      <c r="L26" s="12"/>
      <c r="M26" s="12"/>
      <c r="N26" s="12"/>
    </row>
    <row r="27" spans="1:14" ht="15" customHeight="1" x14ac:dyDescent="0.25">
      <c r="A27" s="426" t="s">
        <v>6</v>
      </c>
      <c r="B27" s="427"/>
      <c r="C27" s="427"/>
      <c r="D27" s="427"/>
      <c r="E27" s="430">
        <f>+E12+E13+E15+E16+E20+E21</f>
        <v>89.590000000000018</v>
      </c>
      <c r="F27" s="388"/>
      <c r="H27" s="12"/>
      <c r="I27" s="12"/>
      <c r="J27" s="12"/>
      <c r="K27" s="12"/>
      <c r="L27" s="12"/>
      <c r="M27" s="12"/>
      <c r="N27" s="12"/>
    </row>
    <row r="28" spans="1:14" ht="15" customHeight="1" thickBot="1" x14ac:dyDescent="0.3">
      <c r="A28" s="428"/>
      <c r="B28" s="429"/>
      <c r="C28" s="429"/>
      <c r="D28" s="429"/>
      <c r="E28" s="431"/>
      <c r="F28" s="390"/>
      <c r="H28" s="12"/>
      <c r="I28" s="12"/>
      <c r="J28" s="12"/>
      <c r="K28" s="12"/>
      <c r="L28" s="12"/>
      <c r="M28" s="12"/>
      <c r="N28" s="12"/>
    </row>
  </sheetData>
  <mergeCells count="43">
    <mergeCell ref="H1:I3"/>
    <mergeCell ref="A1:C3"/>
    <mergeCell ref="E25:F26"/>
    <mergeCell ref="A25:D26"/>
    <mergeCell ref="A24:F24"/>
    <mergeCell ref="E21:F21"/>
    <mergeCell ref="B19:D19"/>
    <mergeCell ref="E19:F19"/>
    <mergeCell ref="B16:D16"/>
    <mergeCell ref="E16:F16"/>
    <mergeCell ref="B17:D17"/>
    <mergeCell ref="E17:F17"/>
    <mergeCell ref="B15:D15"/>
    <mergeCell ref="E15:F15"/>
    <mergeCell ref="B14:D14"/>
    <mergeCell ref="E14:F14"/>
    <mergeCell ref="A27:D28"/>
    <mergeCell ref="E27:F28"/>
    <mergeCell ref="A7:F7"/>
    <mergeCell ref="B22:D22"/>
    <mergeCell ref="E22:F22"/>
    <mergeCell ref="B23:D23"/>
    <mergeCell ref="E23:F23"/>
    <mergeCell ref="B20:D20"/>
    <mergeCell ref="E20:F20"/>
    <mergeCell ref="B21:D21"/>
    <mergeCell ref="B18:D18"/>
    <mergeCell ref="E18:F18"/>
    <mergeCell ref="B12:D12"/>
    <mergeCell ref="E12:F12"/>
    <mergeCell ref="B13:D13"/>
    <mergeCell ref="E13:F13"/>
    <mergeCell ref="B9:D9"/>
    <mergeCell ref="E9:F9"/>
    <mergeCell ref="B10:D10"/>
    <mergeCell ref="E10:F10"/>
    <mergeCell ref="B11:D11"/>
    <mergeCell ref="E11:F11"/>
    <mergeCell ref="B8:D8"/>
    <mergeCell ref="E8:F8"/>
    <mergeCell ref="D1:F3"/>
    <mergeCell ref="D4:F6"/>
    <mergeCell ref="A4:C6"/>
  </mergeCells>
  <hyperlinks>
    <hyperlink ref="H1:I3" location="'PAGE DE GARDE'!A1" display="RETOUR"/>
  </hyperlink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M73"/>
  <sheetViews>
    <sheetView zoomScale="70" zoomScaleNormal="70" workbookViewId="0">
      <selection activeCell="D3" sqref="D3:M3"/>
    </sheetView>
  </sheetViews>
  <sheetFormatPr baseColWidth="10" defaultRowHeight="15" x14ac:dyDescent="0.25"/>
  <cols>
    <col min="1" max="1" width="8.42578125" customWidth="1"/>
    <col min="4" max="4" width="40.7109375" customWidth="1"/>
    <col min="5" max="10" width="8.7109375" customWidth="1"/>
    <col min="11" max="11" width="7.7109375" customWidth="1"/>
    <col min="12" max="12" width="5.85546875" customWidth="1"/>
    <col min="13" max="13" width="3.5703125" customWidth="1"/>
  </cols>
  <sheetData>
    <row r="1" spans="1:13" x14ac:dyDescent="0.25">
      <c r="A1" s="317" t="s">
        <v>284</v>
      </c>
      <c r="B1" s="318"/>
      <c r="C1" s="318"/>
      <c r="D1" s="318"/>
      <c r="E1" s="318"/>
      <c r="F1" s="318"/>
      <c r="G1" s="318"/>
      <c r="H1" s="318"/>
      <c r="I1" s="318"/>
      <c r="J1" s="318"/>
      <c r="K1" s="318"/>
      <c r="L1" s="318"/>
      <c r="M1" s="319"/>
    </row>
    <row r="2" spans="1:13" ht="36.75" customHeight="1" thickBot="1" x14ac:dyDescent="0.3">
      <c r="A2" s="320"/>
      <c r="B2" s="321"/>
      <c r="C2" s="321"/>
      <c r="D2" s="321"/>
      <c r="E2" s="321"/>
      <c r="F2" s="321"/>
      <c r="G2" s="321"/>
      <c r="H2" s="321"/>
      <c r="I2" s="321"/>
      <c r="J2" s="321"/>
      <c r="K2" s="321"/>
      <c r="L2" s="321"/>
      <c r="M2" s="322"/>
    </row>
    <row r="3" spans="1:13" ht="15.75" thickBot="1" x14ac:dyDescent="0.3">
      <c r="A3" s="323" t="s">
        <v>186</v>
      </c>
      <c r="B3" s="324"/>
      <c r="C3" s="324"/>
      <c r="D3" s="324" t="s">
        <v>622</v>
      </c>
      <c r="E3" s="324"/>
      <c r="F3" s="324"/>
      <c r="G3" s="324"/>
      <c r="H3" s="324"/>
      <c r="I3" s="324"/>
      <c r="J3" s="324"/>
      <c r="K3" s="324"/>
      <c r="L3" s="324"/>
      <c r="M3" s="325"/>
    </row>
    <row r="4" spans="1:13" ht="15.75" thickBot="1" x14ac:dyDescent="0.3">
      <c r="A4" s="323" t="s">
        <v>185</v>
      </c>
      <c r="B4" s="324"/>
      <c r="C4" s="324"/>
      <c r="D4" s="324" t="s">
        <v>184</v>
      </c>
      <c r="E4" s="324"/>
      <c r="F4" s="324"/>
      <c r="G4" s="324"/>
      <c r="H4" s="324"/>
      <c r="I4" s="324"/>
      <c r="J4" s="324"/>
      <c r="K4" s="324"/>
      <c r="L4" s="324"/>
      <c r="M4" s="325"/>
    </row>
    <row r="5" spans="1:13" ht="15.75" thickBot="1" x14ac:dyDescent="0.3">
      <c r="A5" s="309" t="s">
        <v>212</v>
      </c>
      <c r="B5" s="310"/>
      <c r="C5" s="310"/>
      <c r="D5" s="311"/>
      <c r="E5" s="310"/>
      <c r="F5" s="310"/>
      <c r="G5" s="310"/>
      <c r="H5" s="310"/>
      <c r="I5" s="310"/>
      <c r="J5" s="310"/>
      <c r="K5" s="310"/>
      <c r="L5" s="310"/>
      <c r="M5" s="312"/>
    </row>
    <row r="6" spans="1:13" ht="15.75" thickBot="1" x14ac:dyDescent="0.3">
      <c r="A6" s="307"/>
      <c r="B6" s="307"/>
      <c r="C6" s="307"/>
      <c r="D6" s="307"/>
      <c r="E6" s="307"/>
      <c r="F6" s="307"/>
      <c r="G6" s="307"/>
      <c r="H6" s="307"/>
      <c r="I6" s="307"/>
      <c r="J6" s="307"/>
      <c r="K6" s="307"/>
      <c r="L6" s="307"/>
      <c r="M6" s="308"/>
    </row>
    <row r="7" spans="1:13" x14ac:dyDescent="0.25">
      <c r="B7" s="446" t="s">
        <v>283</v>
      </c>
      <c r="C7" s="441"/>
      <c r="D7" s="442"/>
      <c r="E7" s="446" t="s">
        <v>154</v>
      </c>
      <c r="F7" s="441"/>
      <c r="G7" s="441"/>
      <c r="H7" s="441"/>
      <c r="I7" s="441"/>
      <c r="J7" s="447"/>
      <c r="K7" s="448" t="s">
        <v>155</v>
      </c>
      <c r="L7" s="449"/>
      <c r="M7" s="450"/>
    </row>
    <row r="8" spans="1:13" x14ac:dyDescent="0.25">
      <c r="B8" s="463"/>
      <c r="C8" s="444"/>
      <c r="D8" s="445"/>
      <c r="E8" s="454"/>
      <c r="F8" s="455"/>
      <c r="G8" s="455"/>
      <c r="H8" s="455"/>
      <c r="I8" s="455"/>
      <c r="J8" s="456"/>
      <c r="K8" s="451"/>
      <c r="L8" s="452"/>
      <c r="M8" s="453"/>
    </row>
    <row r="9" spans="1:13" ht="15.75" thickBot="1" x14ac:dyDescent="0.3">
      <c r="B9" s="464" t="s">
        <v>157</v>
      </c>
      <c r="C9" s="458"/>
      <c r="D9" s="459"/>
      <c r="E9" s="132" t="s">
        <v>158</v>
      </c>
      <c r="F9" s="130" t="s">
        <v>159</v>
      </c>
      <c r="G9" s="130" t="s">
        <v>160</v>
      </c>
      <c r="H9" s="130" t="s">
        <v>161</v>
      </c>
      <c r="I9" s="130" t="s">
        <v>162</v>
      </c>
      <c r="J9" s="155" t="s">
        <v>163</v>
      </c>
      <c r="K9" s="460"/>
      <c r="L9" s="461"/>
      <c r="M9" s="462"/>
    </row>
    <row r="10" spans="1:13" x14ac:dyDescent="0.25">
      <c r="A10" s="232" t="s">
        <v>164</v>
      </c>
      <c r="B10" s="256" t="s">
        <v>188</v>
      </c>
      <c r="C10" s="257"/>
      <c r="D10" s="297"/>
      <c r="E10" s="89"/>
      <c r="F10" s="156">
        <v>2</v>
      </c>
      <c r="G10" s="36"/>
      <c r="H10" s="36"/>
      <c r="I10" s="36"/>
      <c r="J10" s="37"/>
      <c r="K10" s="313" t="s">
        <v>189</v>
      </c>
      <c r="L10" s="257"/>
      <c r="M10" s="258"/>
    </row>
    <row r="11" spans="1:13" x14ac:dyDescent="0.25">
      <c r="A11" s="233"/>
      <c r="B11" s="226" t="s">
        <v>190</v>
      </c>
      <c r="C11" s="227"/>
      <c r="D11" s="228"/>
      <c r="E11" s="87"/>
      <c r="F11" s="157">
        <v>2</v>
      </c>
      <c r="G11" s="112"/>
      <c r="H11" s="112"/>
      <c r="I11" s="112"/>
      <c r="J11" s="39"/>
      <c r="K11" s="298"/>
      <c r="L11" s="299"/>
      <c r="M11" s="300"/>
    </row>
    <row r="12" spans="1:13" x14ac:dyDescent="0.25">
      <c r="A12" s="233"/>
      <c r="B12" s="262" t="s">
        <v>191</v>
      </c>
      <c r="C12" s="263"/>
      <c r="D12" s="264"/>
      <c r="E12" s="87"/>
      <c r="F12" s="157">
        <v>2</v>
      </c>
      <c r="G12" s="112"/>
      <c r="H12" s="112"/>
      <c r="I12" s="112"/>
      <c r="J12" s="39"/>
      <c r="K12" s="229"/>
      <c r="L12" s="230"/>
      <c r="M12" s="231"/>
    </row>
    <row r="13" spans="1:13" x14ac:dyDescent="0.25">
      <c r="A13" s="233"/>
      <c r="B13" s="262" t="s">
        <v>192</v>
      </c>
      <c r="C13" s="263"/>
      <c r="D13" s="264"/>
      <c r="E13" s="88"/>
      <c r="F13" s="131">
        <v>2</v>
      </c>
      <c r="G13" s="112"/>
      <c r="H13" s="112"/>
      <c r="I13" s="112"/>
      <c r="J13" s="39"/>
      <c r="K13" s="229"/>
      <c r="L13" s="230"/>
      <c r="M13" s="231"/>
    </row>
    <row r="14" spans="1:13" x14ac:dyDescent="0.25">
      <c r="A14" s="233"/>
      <c r="B14" s="262" t="s">
        <v>193</v>
      </c>
      <c r="C14" s="263"/>
      <c r="D14" s="264"/>
      <c r="E14" s="14"/>
      <c r="F14" s="131">
        <v>2</v>
      </c>
      <c r="G14" s="20"/>
      <c r="H14" s="112"/>
      <c r="I14" s="112"/>
      <c r="J14" s="39"/>
      <c r="K14" s="229"/>
      <c r="L14" s="230"/>
      <c r="M14" s="231"/>
    </row>
    <row r="15" spans="1:13" x14ac:dyDescent="0.25">
      <c r="A15" s="233"/>
      <c r="B15" s="226" t="s">
        <v>194</v>
      </c>
      <c r="C15" s="227"/>
      <c r="D15" s="228"/>
      <c r="E15" s="87"/>
      <c r="F15" s="131">
        <v>2</v>
      </c>
      <c r="G15" s="112"/>
      <c r="H15" s="112"/>
      <c r="I15" s="112"/>
      <c r="J15" s="39"/>
      <c r="K15" s="298"/>
      <c r="L15" s="299"/>
      <c r="M15" s="300"/>
    </row>
    <row r="16" spans="1:13" x14ac:dyDescent="0.25">
      <c r="A16" s="233"/>
      <c r="B16" s="122" t="s">
        <v>172</v>
      </c>
      <c r="C16" s="123"/>
      <c r="D16" s="124"/>
      <c r="E16" s="14"/>
      <c r="F16" s="131">
        <v>2</v>
      </c>
      <c r="G16" s="112"/>
      <c r="H16" s="112"/>
      <c r="I16" s="112"/>
      <c r="J16" s="39"/>
      <c r="K16" s="298"/>
      <c r="L16" s="299"/>
      <c r="M16" s="300"/>
    </row>
    <row r="17" spans="1:13" x14ac:dyDescent="0.25">
      <c r="A17" s="233"/>
      <c r="B17" s="262" t="s">
        <v>195</v>
      </c>
      <c r="C17" s="263"/>
      <c r="D17" s="264"/>
      <c r="E17" s="14"/>
      <c r="F17" s="128"/>
      <c r="G17" s="158"/>
      <c r="H17" s="112"/>
      <c r="I17" s="112"/>
      <c r="J17" s="39"/>
      <c r="K17" s="298"/>
      <c r="L17" s="299"/>
      <c r="M17" s="300"/>
    </row>
    <row r="18" spans="1:13" x14ac:dyDescent="0.25">
      <c r="A18" s="233"/>
      <c r="B18" s="262" t="s">
        <v>196</v>
      </c>
      <c r="C18" s="263"/>
      <c r="D18" s="264"/>
      <c r="E18" s="87"/>
      <c r="F18" s="129"/>
      <c r="G18" s="131"/>
      <c r="H18" s="112"/>
      <c r="I18" s="112"/>
      <c r="J18" s="39"/>
      <c r="K18" s="298"/>
      <c r="L18" s="299"/>
      <c r="M18" s="300"/>
    </row>
    <row r="19" spans="1:13" x14ac:dyDescent="0.25">
      <c r="A19" s="233"/>
      <c r="B19" s="326" t="s">
        <v>197</v>
      </c>
      <c r="C19" s="327"/>
      <c r="D19" s="328"/>
      <c r="E19" s="14"/>
      <c r="F19" s="129"/>
      <c r="G19" s="131"/>
      <c r="H19" s="112"/>
      <c r="I19" s="112"/>
      <c r="J19" s="39"/>
      <c r="K19" s="229"/>
      <c r="L19" s="230"/>
      <c r="M19" s="231"/>
    </row>
    <row r="20" spans="1:13" x14ac:dyDescent="0.25">
      <c r="A20" s="233"/>
      <c r="B20" s="262" t="s">
        <v>198</v>
      </c>
      <c r="C20" s="263"/>
      <c r="D20" s="264"/>
      <c r="E20" s="14"/>
      <c r="F20" s="128"/>
      <c r="G20" s="158"/>
      <c r="H20" s="112"/>
      <c r="I20" s="112"/>
      <c r="J20" s="39"/>
      <c r="K20" s="229"/>
      <c r="L20" s="230"/>
      <c r="M20" s="231"/>
    </row>
    <row r="21" spans="1:13" x14ac:dyDescent="0.25">
      <c r="A21" s="233"/>
      <c r="B21" s="226" t="s">
        <v>199</v>
      </c>
      <c r="C21" s="227"/>
      <c r="D21" s="228"/>
      <c r="E21" s="87"/>
      <c r="F21" s="131">
        <v>2</v>
      </c>
      <c r="G21" s="112"/>
      <c r="H21" s="112"/>
      <c r="I21" s="112"/>
      <c r="J21" s="39"/>
      <c r="K21" s="298"/>
      <c r="L21" s="299"/>
      <c r="M21" s="300"/>
    </row>
    <row r="22" spans="1:13" x14ac:dyDescent="0.25">
      <c r="A22" s="233"/>
      <c r="B22" s="262" t="s">
        <v>200</v>
      </c>
      <c r="C22" s="263"/>
      <c r="D22" s="264"/>
      <c r="E22" s="16"/>
      <c r="F22" s="159"/>
      <c r="G22" s="41"/>
      <c r="H22" s="41"/>
      <c r="I22" s="41"/>
      <c r="J22" s="42"/>
      <c r="K22" s="298"/>
      <c r="L22" s="299"/>
      <c r="M22" s="300"/>
    </row>
    <row r="23" spans="1:13" x14ac:dyDescent="0.25">
      <c r="A23" s="233"/>
      <c r="B23" s="262" t="s">
        <v>201</v>
      </c>
      <c r="C23" s="263"/>
      <c r="D23" s="264"/>
      <c r="E23" s="16"/>
      <c r="F23" s="41"/>
      <c r="G23" s="159"/>
      <c r="H23" s="41"/>
      <c r="I23" s="41"/>
      <c r="J23" s="42"/>
      <c r="K23" s="298"/>
      <c r="L23" s="299"/>
      <c r="M23" s="300"/>
    </row>
    <row r="24" spans="1:13" x14ac:dyDescent="0.25">
      <c r="A24" s="233"/>
      <c r="B24" s="125" t="s">
        <v>202</v>
      </c>
      <c r="C24" s="126"/>
      <c r="D24" s="127"/>
      <c r="E24" s="16"/>
      <c r="F24" s="41"/>
      <c r="G24" s="159"/>
      <c r="H24" s="41"/>
      <c r="I24" s="41"/>
      <c r="J24" s="42"/>
      <c r="K24" s="298"/>
      <c r="L24" s="299"/>
      <c r="M24" s="300"/>
    </row>
    <row r="25" spans="1:13" x14ac:dyDescent="0.25">
      <c r="A25" s="233"/>
      <c r="B25" s="226" t="s">
        <v>269</v>
      </c>
      <c r="C25" s="227"/>
      <c r="D25" s="228"/>
      <c r="E25" s="16"/>
      <c r="F25" s="41"/>
      <c r="G25" s="159"/>
      <c r="H25" s="41"/>
      <c r="I25" s="41"/>
      <c r="J25" s="42"/>
      <c r="K25" s="229"/>
      <c r="L25" s="230"/>
      <c r="M25" s="231"/>
    </row>
    <row r="26" spans="1:13" x14ac:dyDescent="0.25">
      <c r="A26" s="233"/>
      <c r="B26" s="226" t="s">
        <v>203</v>
      </c>
      <c r="C26" s="227"/>
      <c r="D26" s="228"/>
      <c r="E26" s="14"/>
      <c r="F26" s="112"/>
      <c r="G26" s="158"/>
      <c r="H26" s="112"/>
      <c r="I26" s="112"/>
      <c r="J26" s="39"/>
      <c r="K26" s="298"/>
      <c r="L26" s="299"/>
      <c r="M26" s="300"/>
    </row>
    <row r="27" spans="1:13" ht="15.75" thickBot="1" x14ac:dyDescent="0.3">
      <c r="A27" s="234"/>
      <c r="B27" s="253" t="s">
        <v>204</v>
      </c>
      <c r="C27" s="254"/>
      <c r="D27" s="255"/>
      <c r="E27" s="47"/>
      <c r="F27" s="48"/>
      <c r="G27" s="48"/>
      <c r="H27" s="48"/>
      <c r="I27" s="160"/>
      <c r="J27" s="49"/>
      <c r="K27" s="314"/>
      <c r="L27" s="315"/>
      <c r="M27" s="316"/>
    </row>
    <row r="28" spans="1:13" x14ac:dyDescent="0.25">
      <c r="A28" s="232" t="s">
        <v>181</v>
      </c>
      <c r="B28" s="287" t="s">
        <v>205</v>
      </c>
      <c r="C28" s="288"/>
      <c r="D28" s="289"/>
      <c r="E28" s="89"/>
      <c r="F28" s="161">
        <v>2</v>
      </c>
      <c r="G28" s="34"/>
      <c r="H28" s="34"/>
      <c r="I28" s="34"/>
      <c r="J28" s="35"/>
      <c r="K28" s="238"/>
      <c r="L28" s="239"/>
      <c r="M28" s="240"/>
    </row>
    <row r="29" spans="1:13" x14ac:dyDescent="0.25">
      <c r="A29" s="233"/>
      <c r="B29" s="290" t="s">
        <v>183</v>
      </c>
      <c r="C29" s="291"/>
      <c r="D29" s="292"/>
      <c r="E29" s="50"/>
      <c r="F29" s="161">
        <v>2</v>
      </c>
      <c r="G29" s="51"/>
      <c r="H29" s="51"/>
      <c r="I29" s="51"/>
      <c r="J29" s="52"/>
      <c r="K29" s="229"/>
      <c r="L29" s="230"/>
      <c r="M29" s="231"/>
    </row>
    <row r="30" spans="1:13" ht="15.75" thickBot="1" x14ac:dyDescent="0.3">
      <c r="A30" s="234"/>
      <c r="B30" s="247" t="s">
        <v>206</v>
      </c>
      <c r="C30" s="248"/>
      <c r="D30" s="249"/>
      <c r="E30" s="15"/>
      <c r="F30" s="43"/>
      <c r="G30" s="43"/>
      <c r="H30" s="43"/>
      <c r="I30" s="43"/>
      <c r="J30" s="162"/>
      <c r="K30" s="250"/>
      <c r="L30" s="251"/>
      <c r="M30" s="252"/>
    </row>
    <row r="32" spans="1:13" ht="15.75" thickBot="1" x14ac:dyDescent="0.3"/>
    <row r="33" spans="1:13" x14ac:dyDescent="0.25">
      <c r="B33" s="446" t="s">
        <v>207</v>
      </c>
      <c r="C33" s="441"/>
      <c r="D33" s="442"/>
      <c r="E33" s="446" t="s">
        <v>154</v>
      </c>
      <c r="F33" s="441"/>
      <c r="G33" s="441"/>
      <c r="H33" s="441"/>
      <c r="I33" s="441"/>
      <c r="J33" s="447"/>
      <c r="K33" s="448" t="s">
        <v>155</v>
      </c>
      <c r="L33" s="449"/>
      <c r="M33" s="450"/>
    </row>
    <row r="34" spans="1:13" x14ac:dyDescent="0.25">
      <c r="B34" s="463"/>
      <c r="C34" s="444"/>
      <c r="D34" s="445"/>
      <c r="E34" s="454" t="s">
        <v>156</v>
      </c>
      <c r="F34" s="455"/>
      <c r="G34" s="455"/>
      <c r="H34" s="455"/>
      <c r="I34" s="455"/>
      <c r="J34" s="456"/>
      <c r="K34" s="451"/>
      <c r="L34" s="452"/>
      <c r="M34" s="453"/>
    </row>
    <row r="35" spans="1:13" ht="15.75" thickBot="1" x14ac:dyDescent="0.3">
      <c r="B35" s="464" t="s">
        <v>157</v>
      </c>
      <c r="C35" s="458"/>
      <c r="D35" s="459"/>
      <c r="E35" s="132" t="s">
        <v>158</v>
      </c>
      <c r="F35" s="130" t="s">
        <v>159</v>
      </c>
      <c r="G35" s="130" t="s">
        <v>160</v>
      </c>
      <c r="H35" s="130" t="s">
        <v>161</v>
      </c>
      <c r="I35" s="130" t="s">
        <v>162</v>
      </c>
      <c r="J35" s="155" t="s">
        <v>163</v>
      </c>
      <c r="K35" s="460"/>
      <c r="L35" s="461"/>
      <c r="M35" s="462"/>
    </row>
    <row r="36" spans="1:13" x14ac:dyDescent="0.25">
      <c r="A36" s="232" t="s">
        <v>164</v>
      </c>
      <c r="B36" s="256" t="s">
        <v>190</v>
      </c>
      <c r="C36" s="257"/>
      <c r="D36" s="258"/>
      <c r="E36" s="116"/>
      <c r="F36" s="161">
        <v>2</v>
      </c>
      <c r="G36" s="36"/>
      <c r="H36" s="36"/>
      <c r="I36" s="36"/>
      <c r="J36" s="37"/>
      <c r="K36" s="259"/>
      <c r="L36" s="260"/>
      <c r="M36" s="261"/>
    </row>
    <row r="37" spans="1:13" x14ac:dyDescent="0.25">
      <c r="A37" s="233"/>
      <c r="B37" s="226" t="s">
        <v>194</v>
      </c>
      <c r="C37" s="227"/>
      <c r="D37" s="228"/>
      <c r="E37" s="87"/>
      <c r="F37" s="161">
        <v>2</v>
      </c>
      <c r="G37" s="112"/>
      <c r="H37" s="112"/>
      <c r="I37" s="112"/>
      <c r="J37" s="39"/>
      <c r="K37" s="229"/>
      <c r="L37" s="230"/>
      <c r="M37" s="231"/>
    </row>
    <row r="38" spans="1:13" x14ac:dyDescent="0.25">
      <c r="A38" s="233"/>
      <c r="B38" s="122" t="s">
        <v>172</v>
      </c>
      <c r="C38" s="123"/>
      <c r="D38" s="124"/>
      <c r="E38" s="87"/>
      <c r="F38" s="161">
        <v>2</v>
      </c>
      <c r="G38" s="112"/>
      <c r="H38" s="112"/>
      <c r="I38" s="112"/>
      <c r="J38" s="39"/>
      <c r="K38" s="229"/>
      <c r="L38" s="230"/>
      <c r="M38" s="231"/>
    </row>
    <row r="39" spans="1:13" x14ac:dyDescent="0.25">
      <c r="A39" s="233"/>
      <c r="B39" s="262" t="s">
        <v>195</v>
      </c>
      <c r="C39" s="263"/>
      <c r="D39" s="264"/>
      <c r="E39" s="87"/>
      <c r="F39" s="112"/>
      <c r="G39" s="158"/>
      <c r="H39" s="112"/>
      <c r="I39" s="112"/>
      <c r="J39" s="39"/>
      <c r="K39" s="229"/>
      <c r="L39" s="230"/>
      <c r="M39" s="231"/>
    </row>
    <row r="40" spans="1:13" x14ac:dyDescent="0.25">
      <c r="A40" s="233"/>
      <c r="B40" s="262" t="s">
        <v>198</v>
      </c>
      <c r="C40" s="263"/>
      <c r="D40" s="264"/>
      <c r="E40" s="87"/>
      <c r="F40" s="112"/>
      <c r="G40" s="158"/>
      <c r="H40" s="112"/>
      <c r="I40" s="112"/>
      <c r="J40" s="39"/>
      <c r="K40" s="229"/>
      <c r="L40" s="230"/>
      <c r="M40" s="231"/>
    </row>
    <row r="41" spans="1:13" x14ac:dyDescent="0.25">
      <c r="A41" s="233"/>
      <c r="B41" s="226" t="s">
        <v>199</v>
      </c>
      <c r="C41" s="227"/>
      <c r="D41" s="228"/>
      <c r="E41" s="87"/>
      <c r="F41" s="161">
        <v>2</v>
      </c>
      <c r="G41" s="112"/>
      <c r="H41" s="112"/>
      <c r="I41" s="112"/>
      <c r="J41" s="39"/>
      <c r="K41" s="229"/>
      <c r="L41" s="230"/>
      <c r="M41" s="231"/>
    </row>
    <row r="42" spans="1:13" x14ac:dyDescent="0.25">
      <c r="A42" s="233"/>
      <c r="B42" s="262" t="s">
        <v>208</v>
      </c>
      <c r="C42" s="263"/>
      <c r="D42" s="264"/>
      <c r="E42" s="87"/>
      <c r="F42" s="158"/>
      <c r="G42" s="112"/>
      <c r="H42" s="112"/>
      <c r="I42" s="112"/>
      <c r="J42" s="39"/>
      <c r="K42" s="229"/>
      <c r="L42" s="230"/>
      <c r="M42" s="231"/>
    </row>
    <row r="43" spans="1:13" x14ac:dyDescent="0.25">
      <c r="A43" s="233"/>
      <c r="B43" s="262" t="s">
        <v>200</v>
      </c>
      <c r="C43" s="263"/>
      <c r="D43" s="264"/>
      <c r="E43" s="87"/>
      <c r="F43" s="158"/>
      <c r="G43" s="112"/>
      <c r="H43" s="112"/>
      <c r="I43" s="112"/>
      <c r="J43" s="39"/>
      <c r="K43" s="229"/>
      <c r="L43" s="230"/>
      <c r="M43" s="231"/>
    </row>
    <row r="44" spans="1:13" x14ac:dyDescent="0.25">
      <c r="A44" s="233"/>
      <c r="B44" s="262" t="s">
        <v>201</v>
      </c>
      <c r="C44" s="263"/>
      <c r="D44" s="264"/>
      <c r="E44" s="87"/>
      <c r="F44" s="112"/>
      <c r="G44" s="158"/>
      <c r="H44" s="112"/>
      <c r="I44" s="112"/>
      <c r="J44" s="39"/>
      <c r="K44" s="229"/>
      <c r="L44" s="230"/>
      <c r="M44" s="231"/>
    </row>
    <row r="45" spans="1:13" x14ac:dyDescent="0.25">
      <c r="A45" s="233"/>
      <c r="B45" s="125" t="s">
        <v>202</v>
      </c>
      <c r="C45" s="126"/>
      <c r="D45" s="127"/>
      <c r="E45" s="87"/>
      <c r="F45" s="112"/>
      <c r="G45" s="158"/>
      <c r="H45" s="112"/>
      <c r="I45" s="112"/>
      <c r="J45" s="39"/>
      <c r="K45" s="229"/>
      <c r="L45" s="230"/>
      <c r="M45" s="231"/>
    </row>
    <row r="46" spans="1:13" x14ac:dyDescent="0.25">
      <c r="A46" s="233"/>
      <c r="B46" s="226" t="s">
        <v>269</v>
      </c>
      <c r="C46" s="227"/>
      <c r="D46" s="228"/>
      <c r="E46" s="87"/>
      <c r="F46" s="112"/>
      <c r="G46" s="158"/>
      <c r="H46" s="112"/>
      <c r="I46" s="112"/>
      <c r="J46" s="39"/>
      <c r="K46" s="229"/>
      <c r="L46" s="230"/>
      <c r="M46" s="231"/>
    </row>
    <row r="47" spans="1:13" x14ac:dyDescent="0.25">
      <c r="A47" s="233"/>
      <c r="B47" s="226" t="s">
        <v>209</v>
      </c>
      <c r="C47" s="227"/>
      <c r="D47" s="228"/>
      <c r="E47" s="87"/>
      <c r="F47" s="112"/>
      <c r="G47" s="158"/>
      <c r="H47" s="112"/>
      <c r="I47" s="112"/>
      <c r="J47" s="39"/>
      <c r="K47" s="229"/>
      <c r="L47" s="230"/>
      <c r="M47" s="231"/>
    </row>
    <row r="48" spans="1:13" ht="15.75" thickBot="1" x14ac:dyDescent="0.3">
      <c r="A48" s="233"/>
      <c r="B48" s="253" t="s">
        <v>210</v>
      </c>
      <c r="C48" s="254"/>
      <c r="D48" s="255"/>
      <c r="E48" s="87"/>
      <c r="F48" s="112"/>
      <c r="G48" s="112"/>
      <c r="H48" s="158"/>
      <c r="I48" s="112"/>
      <c r="J48" s="39"/>
      <c r="K48" s="229"/>
      <c r="L48" s="230"/>
      <c r="M48" s="231"/>
    </row>
    <row r="49" spans="1:13" x14ac:dyDescent="0.25">
      <c r="A49" s="232" t="s">
        <v>181</v>
      </c>
      <c r="B49" s="235" t="s">
        <v>205</v>
      </c>
      <c r="C49" s="236"/>
      <c r="D49" s="237"/>
      <c r="E49" s="89"/>
      <c r="F49" s="161">
        <v>2</v>
      </c>
      <c r="G49" s="34"/>
      <c r="H49" s="34"/>
      <c r="I49" s="34"/>
      <c r="J49" s="35"/>
      <c r="K49" s="238"/>
      <c r="L49" s="239"/>
      <c r="M49" s="240"/>
    </row>
    <row r="50" spans="1:13" x14ac:dyDescent="0.25">
      <c r="A50" s="233"/>
      <c r="B50" s="241" t="s">
        <v>183</v>
      </c>
      <c r="C50" s="242"/>
      <c r="D50" s="243"/>
      <c r="E50" s="16"/>
      <c r="F50" s="161">
        <v>2</v>
      </c>
      <c r="G50" s="41"/>
      <c r="H50" s="41"/>
      <c r="I50" s="41"/>
      <c r="J50" s="42"/>
      <c r="K50" s="244"/>
      <c r="L50" s="245"/>
      <c r="M50" s="246"/>
    </row>
    <row r="51" spans="1:13" ht="15.75" thickBot="1" x14ac:dyDescent="0.3">
      <c r="A51" s="234"/>
      <c r="B51" s="247" t="s">
        <v>206</v>
      </c>
      <c r="C51" s="248"/>
      <c r="D51" s="249"/>
      <c r="E51" s="15"/>
      <c r="F51" s="43"/>
      <c r="G51" s="43"/>
      <c r="H51" s="43"/>
      <c r="I51" s="43"/>
      <c r="J51" s="162"/>
      <c r="K51" s="250"/>
      <c r="L51" s="251"/>
      <c r="M51" s="252"/>
    </row>
    <row r="53" spans="1:13" ht="15.75" thickBot="1" x14ac:dyDescent="0.3"/>
    <row r="54" spans="1:13" x14ac:dyDescent="0.25">
      <c r="A54" s="53"/>
      <c r="B54" s="440" t="s">
        <v>153</v>
      </c>
      <c r="C54" s="441"/>
      <c r="D54" s="442"/>
      <c r="E54" s="446" t="s">
        <v>154</v>
      </c>
      <c r="F54" s="441"/>
      <c r="G54" s="441"/>
      <c r="H54" s="441"/>
      <c r="I54" s="441"/>
      <c r="J54" s="447"/>
      <c r="K54" s="448" t="s">
        <v>155</v>
      </c>
      <c r="L54" s="449"/>
      <c r="M54" s="450"/>
    </row>
    <row r="55" spans="1:13" x14ac:dyDescent="0.25">
      <c r="A55" s="53"/>
      <c r="B55" s="443"/>
      <c r="C55" s="444"/>
      <c r="D55" s="445"/>
      <c r="E55" s="454" t="s">
        <v>156</v>
      </c>
      <c r="F55" s="455"/>
      <c r="G55" s="455"/>
      <c r="H55" s="455"/>
      <c r="I55" s="455"/>
      <c r="J55" s="456"/>
      <c r="K55" s="451"/>
      <c r="L55" s="452"/>
      <c r="M55" s="453"/>
    </row>
    <row r="56" spans="1:13" ht="15.75" thickBot="1" x14ac:dyDescent="0.3">
      <c r="A56" s="54"/>
      <c r="B56" s="457" t="s">
        <v>157</v>
      </c>
      <c r="C56" s="458"/>
      <c r="D56" s="459"/>
      <c r="E56" s="132" t="s">
        <v>158</v>
      </c>
      <c r="F56" s="210" t="s">
        <v>159</v>
      </c>
      <c r="G56" s="210" t="s">
        <v>160</v>
      </c>
      <c r="H56" s="130" t="s">
        <v>161</v>
      </c>
      <c r="I56" s="130" t="s">
        <v>162</v>
      </c>
      <c r="J56" s="155" t="s">
        <v>163</v>
      </c>
      <c r="K56" s="460"/>
      <c r="L56" s="461"/>
      <c r="M56" s="462"/>
    </row>
    <row r="57" spans="1:13" x14ac:dyDescent="0.25">
      <c r="A57" s="232" t="s">
        <v>164</v>
      </c>
      <c r="B57" s="287" t="s">
        <v>165</v>
      </c>
      <c r="C57" s="288"/>
      <c r="D57" s="289"/>
      <c r="E57" s="158"/>
      <c r="F57" s="204"/>
      <c r="G57" s="112"/>
      <c r="H57" s="34"/>
      <c r="I57" s="34"/>
      <c r="J57" s="35"/>
      <c r="K57" s="238"/>
      <c r="L57" s="239"/>
      <c r="M57" s="240"/>
    </row>
    <row r="58" spans="1:13" x14ac:dyDescent="0.25">
      <c r="A58" s="233"/>
      <c r="B58" s="262" t="s">
        <v>166</v>
      </c>
      <c r="C58" s="263"/>
      <c r="D58" s="264"/>
      <c r="E58" s="158"/>
      <c r="F58" s="204"/>
      <c r="G58" s="112"/>
      <c r="H58" s="36"/>
      <c r="I58" s="36"/>
      <c r="J58" s="37"/>
      <c r="K58" s="229"/>
      <c r="L58" s="230"/>
      <c r="M58" s="231"/>
    </row>
    <row r="59" spans="1:13" x14ac:dyDescent="0.25">
      <c r="A59" s="233"/>
      <c r="B59" s="256" t="s">
        <v>167</v>
      </c>
      <c r="C59" s="257"/>
      <c r="D59" s="297"/>
      <c r="E59" s="158"/>
      <c r="F59" s="204"/>
      <c r="G59" s="112"/>
      <c r="H59" s="36"/>
      <c r="I59" s="36"/>
      <c r="J59" s="37"/>
      <c r="K59" s="259"/>
      <c r="L59" s="260"/>
      <c r="M59" s="261"/>
    </row>
    <row r="60" spans="1:13" x14ac:dyDescent="0.25">
      <c r="A60" s="233"/>
      <c r="B60" s="133" t="s">
        <v>168</v>
      </c>
      <c r="C60" s="134"/>
      <c r="D60" s="134"/>
      <c r="E60" s="158"/>
      <c r="F60" s="204"/>
      <c r="G60" s="112"/>
      <c r="H60" s="36"/>
      <c r="I60" s="36"/>
      <c r="J60" s="37"/>
      <c r="K60" s="301"/>
      <c r="L60" s="302"/>
      <c r="M60" s="303"/>
    </row>
    <row r="61" spans="1:13" x14ac:dyDescent="0.25">
      <c r="A61" s="233"/>
      <c r="B61" s="262" t="s">
        <v>169</v>
      </c>
      <c r="C61" s="263"/>
      <c r="D61" s="264"/>
      <c r="E61" s="158"/>
      <c r="F61" s="204"/>
      <c r="G61" s="112"/>
      <c r="H61" s="36"/>
      <c r="I61" s="36"/>
      <c r="J61" s="37"/>
      <c r="K61" s="229"/>
      <c r="L61" s="230"/>
      <c r="M61" s="231"/>
    </row>
    <row r="62" spans="1:13" x14ac:dyDescent="0.25">
      <c r="A62" s="233"/>
      <c r="B62" s="262" t="s">
        <v>170</v>
      </c>
      <c r="C62" s="263"/>
      <c r="D62" s="264"/>
      <c r="E62" s="158"/>
      <c r="F62" s="204"/>
      <c r="G62" s="112"/>
      <c r="H62" s="36"/>
      <c r="I62" s="36"/>
      <c r="J62" s="37"/>
      <c r="K62" s="229"/>
      <c r="L62" s="230"/>
      <c r="M62" s="231"/>
    </row>
    <row r="63" spans="1:13" x14ac:dyDescent="0.25">
      <c r="A63" s="233"/>
      <c r="B63" s="226" t="s">
        <v>171</v>
      </c>
      <c r="C63" s="227"/>
      <c r="D63" s="228"/>
      <c r="E63" s="158"/>
      <c r="F63" s="204"/>
      <c r="G63" s="112"/>
      <c r="H63" s="112"/>
      <c r="I63" s="112"/>
      <c r="J63" s="39"/>
      <c r="K63" s="298"/>
      <c r="L63" s="299"/>
      <c r="M63" s="300"/>
    </row>
    <row r="64" spans="1:13" x14ac:dyDescent="0.25">
      <c r="A64" s="233"/>
      <c r="B64" s="122" t="s">
        <v>172</v>
      </c>
      <c r="C64" s="123"/>
      <c r="D64" s="124"/>
      <c r="E64" s="158"/>
      <c r="F64" s="204"/>
      <c r="G64" s="112"/>
      <c r="H64" s="112"/>
      <c r="I64" s="112"/>
      <c r="J64" s="39"/>
      <c r="K64" s="298"/>
      <c r="L64" s="299"/>
      <c r="M64" s="300"/>
    </row>
    <row r="65" spans="1:13" x14ac:dyDescent="0.25">
      <c r="A65" s="233"/>
      <c r="B65" s="226" t="s">
        <v>173</v>
      </c>
      <c r="C65" s="227"/>
      <c r="D65" s="228"/>
      <c r="E65" s="158"/>
      <c r="F65" s="204"/>
      <c r="G65" s="112"/>
      <c r="H65" s="112"/>
      <c r="I65" s="112"/>
      <c r="J65" s="39"/>
      <c r="K65" s="298"/>
      <c r="L65" s="299"/>
      <c r="M65" s="300"/>
    </row>
    <row r="66" spans="1:13" x14ac:dyDescent="0.25">
      <c r="A66" s="233"/>
      <c r="B66" s="262" t="s">
        <v>174</v>
      </c>
      <c r="C66" s="263"/>
      <c r="D66" s="264"/>
      <c r="E66" s="158"/>
      <c r="F66" s="204"/>
      <c r="G66" s="112"/>
      <c r="H66" s="41"/>
      <c r="I66" s="41"/>
      <c r="J66" s="42"/>
      <c r="K66" s="229"/>
      <c r="L66" s="230"/>
      <c r="M66" s="231"/>
    </row>
    <row r="67" spans="1:13" x14ac:dyDescent="0.25">
      <c r="A67" s="233"/>
      <c r="B67" s="294" t="s">
        <v>175</v>
      </c>
      <c r="C67" s="295"/>
      <c r="D67" s="296"/>
      <c r="E67" s="158"/>
      <c r="F67" s="204"/>
      <c r="G67" s="112"/>
      <c r="H67" s="41"/>
      <c r="I67" s="41"/>
      <c r="J67" s="42"/>
      <c r="K67" s="262" t="s">
        <v>176</v>
      </c>
      <c r="L67" s="263"/>
      <c r="M67" s="264"/>
    </row>
    <row r="68" spans="1:13" x14ac:dyDescent="0.25">
      <c r="A68" s="233"/>
      <c r="B68" s="294" t="s">
        <v>177</v>
      </c>
      <c r="C68" s="295"/>
      <c r="D68" s="296"/>
      <c r="E68" s="158"/>
      <c r="F68" s="204"/>
      <c r="G68" s="112"/>
      <c r="H68" s="41"/>
      <c r="I68" s="41"/>
      <c r="J68" s="42"/>
      <c r="K68" s="262" t="s">
        <v>176</v>
      </c>
      <c r="L68" s="263"/>
      <c r="M68" s="264"/>
    </row>
    <row r="69" spans="1:13" x14ac:dyDescent="0.25">
      <c r="A69" s="233"/>
      <c r="B69" s="294" t="s">
        <v>178</v>
      </c>
      <c r="C69" s="295"/>
      <c r="D69" s="296"/>
      <c r="E69" s="158"/>
      <c r="F69" s="204"/>
      <c r="G69" s="112"/>
      <c r="H69" s="41"/>
      <c r="I69" s="41"/>
      <c r="J69" s="42"/>
      <c r="K69" s="262" t="s">
        <v>176</v>
      </c>
      <c r="L69" s="263"/>
      <c r="M69" s="264"/>
    </row>
    <row r="70" spans="1:13" x14ac:dyDescent="0.25">
      <c r="A70" s="233"/>
      <c r="B70" s="262" t="s">
        <v>179</v>
      </c>
      <c r="C70" s="263"/>
      <c r="D70" s="264"/>
      <c r="E70" s="158"/>
      <c r="F70" s="207"/>
      <c r="G70" s="112"/>
      <c r="H70" s="41"/>
      <c r="I70" s="41"/>
      <c r="J70" s="42"/>
      <c r="K70" s="229"/>
      <c r="L70" s="230"/>
      <c r="M70" s="231"/>
    </row>
    <row r="71" spans="1:13" ht="15.75" thickBot="1" x14ac:dyDescent="0.3">
      <c r="A71" s="234"/>
      <c r="B71" s="247" t="s">
        <v>180</v>
      </c>
      <c r="C71" s="248"/>
      <c r="D71" s="293"/>
      <c r="E71" s="159"/>
      <c r="F71" s="117"/>
      <c r="G71" s="41"/>
      <c r="H71" s="43"/>
      <c r="I71" s="43"/>
      <c r="J71" s="44"/>
      <c r="K71" s="250"/>
      <c r="L71" s="251"/>
      <c r="M71" s="252"/>
    </row>
    <row r="72" spans="1:13" x14ac:dyDescent="0.25">
      <c r="A72" s="232" t="s">
        <v>181</v>
      </c>
      <c r="B72" s="287" t="s">
        <v>182</v>
      </c>
      <c r="C72" s="288"/>
      <c r="D72" s="289"/>
      <c r="E72" s="213"/>
      <c r="F72" s="214"/>
      <c r="G72" s="35"/>
      <c r="H72" s="211"/>
      <c r="I72" s="34"/>
      <c r="J72" s="35"/>
      <c r="K72" s="238"/>
      <c r="L72" s="239"/>
      <c r="M72" s="240"/>
    </row>
    <row r="73" spans="1:13" ht="15.75" thickBot="1" x14ac:dyDescent="0.3">
      <c r="A73" s="234"/>
      <c r="B73" s="247" t="s">
        <v>183</v>
      </c>
      <c r="C73" s="248"/>
      <c r="D73" s="293"/>
      <c r="E73" s="215"/>
      <c r="F73" s="216"/>
      <c r="G73" s="44"/>
      <c r="H73" s="212"/>
      <c r="I73" s="43"/>
      <c r="J73" s="44"/>
      <c r="K73" s="250"/>
      <c r="L73" s="251"/>
      <c r="M73" s="252"/>
    </row>
  </sheetData>
  <mergeCells count="134">
    <mergeCell ref="A6:M6"/>
    <mergeCell ref="B7:D8"/>
    <mergeCell ref="E7:J7"/>
    <mergeCell ref="K7:M8"/>
    <mergeCell ref="E8:J8"/>
    <mergeCell ref="B9:D9"/>
    <mergeCell ref="K9:M9"/>
    <mergeCell ref="A1:M2"/>
    <mergeCell ref="A3:C3"/>
    <mergeCell ref="D3:M3"/>
    <mergeCell ref="A4:C4"/>
    <mergeCell ref="D4:M4"/>
    <mergeCell ref="A5:C5"/>
    <mergeCell ref="D5:M5"/>
    <mergeCell ref="A10:A27"/>
    <mergeCell ref="B10:D10"/>
    <mergeCell ref="K10:M10"/>
    <mergeCell ref="B11:D11"/>
    <mergeCell ref="K11:M11"/>
    <mergeCell ref="B12:D12"/>
    <mergeCell ref="K12:M12"/>
    <mergeCell ref="B13:D13"/>
    <mergeCell ref="K13:M13"/>
    <mergeCell ref="B14:D14"/>
    <mergeCell ref="B18:D18"/>
    <mergeCell ref="K18:M18"/>
    <mergeCell ref="B19:D19"/>
    <mergeCell ref="K19:M19"/>
    <mergeCell ref="B20:D20"/>
    <mergeCell ref="K20:M20"/>
    <mergeCell ref="K14:M14"/>
    <mergeCell ref="B15:D15"/>
    <mergeCell ref="K15:M15"/>
    <mergeCell ref="K16:M16"/>
    <mergeCell ref="B17:D17"/>
    <mergeCell ref="K17:M17"/>
    <mergeCell ref="K24:M24"/>
    <mergeCell ref="B25:D25"/>
    <mergeCell ref="K25:M25"/>
    <mergeCell ref="B26:D26"/>
    <mergeCell ref="K26:M26"/>
    <mergeCell ref="B27:D27"/>
    <mergeCell ref="K27:M27"/>
    <mergeCell ref="B21:D21"/>
    <mergeCell ref="K21:M21"/>
    <mergeCell ref="B22:D22"/>
    <mergeCell ref="K22:M22"/>
    <mergeCell ref="B23:D23"/>
    <mergeCell ref="K23:M23"/>
    <mergeCell ref="K40:M40"/>
    <mergeCell ref="B33:D34"/>
    <mergeCell ref="E33:J33"/>
    <mergeCell ref="K33:M34"/>
    <mergeCell ref="E34:J34"/>
    <mergeCell ref="B35:D35"/>
    <mergeCell ref="K35:M35"/>
    <mergeCell ref="A28:A30"/>
    <mergeCell ref="B28:D28"/>
    <mergeCell ref="K28:M28"/>
    <mergeCell ref="B29:D29"/>
    <mergeCell ref="K29:M29"/>
    <mergeCell ref="B30:D30"/>
    <mergeCell ref="K30:M30"/>
    <mergeCell ref="B44:D44"/>
    <mergeCell ref="K44:M44"/>
    <mergeCell ref="K45:M45"/>
    <mergeCell ref="B46:D46"/>
    <mergeCell ref="K46:M46"/>
    <mergeCell ref="B47:D47"/>
    <mergeCell ref="K47:M47"/>
    <mergeCell ref="B41:D41"/>
    <mergeCell ref="K41:M41"/>
    <mergeCell ref="B42:D42"/>
    <mergeCell ref="K42:M42"/>
    <mergeCell ref="B43:D43"/>
    <mergeCell ref="K43:M43"/>
    <mergeCell ref="B54:D55"/>
    <mergeCell ref="E54:J54"/>
    <mergeCell ref="K54:M55"/>
    <mergeCell ref="E55:J55"/>
    <mergeCell ref="B56:D56"/>
    <mergeCell ref="K56:M56"/>
    <mergeCell ref="B48:D48"/>
    <mergeCell ref="K48:M48"/>
    <mergeCell ref="A49:A51"/>
    <mergeCell ref="B49:D49"/>
    <mergeCell ref="K49:M49"/>
    <mergeCell ref="B50:D50"/>
    <mergeCell ref="K50:M50"/>
    <mergeCell ref="B51:D51"/>
    <mergeCell ref="K51:M51"/>
    <mergeCell ref="A36:A48"/>
    <mergeCell ref="B36:D36"/>
    <mergeCell ref="K36:M36"/>
    <mergeCell ref="B37:D37"/>
    <mergeCell ref="K37:M37"/>
    <mergeCell ref="K38:M38"/>
    <mergeCell ref="B39:D39"/>
    <mergeCell ref="K39:M39"/>
    <mergeCell ref="B40:D40"/>
    <mergeCell ref="K67:M67"/>
    <mergeCell ref="B68:D68"/>
    <mergeCell ref="K68:M68"/>
    <mergeCell ref="B62:D62"/>
    <mergeCell ref="K62:M62"/>
    <mergeCell ref="B63:D63"/>
    <mergeCell ref="K63:M63"/>
    <mergeCell ref="K64:M64"/>
    <mergeCell ref="B65:D65"/>
    <mergeCell ref="K65:M65"/>
    <mergeCell ref="A72:A73"/>
    <mergeCell ref="B72:D72"/>
    <mergeCell ref="K72:M72"/>
    <mergeCell ref="B73:D73"/>
    <mergeCell ref="K73:M73"/>
    <mergeCell ref="B69:D69"/>
    <mergeCell ref="K69:M69"/>
    <mergeCell ref="B70:D70"/>
    <mergeCell ref="K70:M70"/>
    <mergeCell ref="B71:D71"/>
    <mergeCell ref="K71:M71"/>
    <mergeCell ref="A57:A71"/>
    <mergeCell ref="B57:D57"/>
    <mergeCell ref="K57:M57"/>
    <mergeCell ref="B58:D58"/>
    <mergeCell ref="K58:M58"/>
    <mergeCell ref="B59:D59"/>
    <mergeCell ref="K59:M59"/>
    <mergeCell ref="K60:M60"/>
    <mergeCell ref="B61:D61"/>
    <mergeCell ref="K61:M61"/>
    <mergeCell ref="B66:D66"/>
    <mergeCell ref="K66:M66"/>
    <mergeCell ref="B67:D67"/>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U42"/>
  <sheetViews>
    <sheetView zoomScale="60" zoomScaleNormal="60" zoomScaleSheetLayoutView="20" workbookViewId="0">
      <selection sqref="A1:F6"/>
    </sheetView>
  </sheetViews>
  <sheetFormatPr baseColWidth="10" defaultRowHeight="15" x14ac:dyDescent="0.25"/>
  <sheetData>
    <row r="1" spans="1:21" ht="15" customHeight="1" x14ac:dyDescent="0.25">
      <c r="A1" s="299"/>
      <c r="B1" s="299"/>
      <c r="C1" s="299"/>
      <c r="D1" s="465" t="s">
        <v>113</v>
      </c>
      <c r="E1" s="465"/>
      <c r="F1" s="465"/>
      <c r="G1" s="218"/>
      <c r="H1" s="218"/>
      <c r="I1" s="218"/>
      <c r="J1" s="218"/>
      <c r="K1" s="218"/>
      <c r="L1" s="218"/>
      <c r="M1" s="218"/>
      <c r="N1" s="5"/>
      <c r="O1" s="358" t="s">
        <v>152</v>
      </c>
      <c r="P1" s="358"/>
      <c r="Q1" s="5"/>
      <c r="R1" s="5"/>
      <c r="S1" s="5"/>
      <c r="T1" s="5"/>
      <c r="U1" s="5"/>
    </row>
    <row r="2" spans="1:21" ht="15" customHeight="1" x14ac:dyDescent="0.25">
      <c r="A2" s="299"/>
      <c r="B2" s="299"/>
      <c r="C2" s="299"/>
      <c r="D2" s="465"/>
      <c r="E2" s="465"/>
      <c r="F2" s="465"/>
      <c r="G2" s="218"/>
      <c r="H2" s="218"/>
      <c r="I2" s="218"/>
      <c r="J2" s="218"/>
      <c r="K2" s="218"/>
      <c r="L2" s="218"/>
      <c r="M2" s="218"/>
      <c r="N2" s="5"/>
      <c r="O2" s="358"/>
      <c r="P2" s="358"/>
      <c r="Q2" s="5"/>
      <c r="R2" s="5"/>
      <c r="S2" s="5"/>
      <c r="T2" s="5"/>
      <c r="U2" s="5"/>
    </row>
    <row r="3" spans="1:21" ht="15" customHeight="1" x14ac:dyDescent="0.25">
      <c r="A3" s="299"/>
      <c r="B3" s="299"/>
      <c r="C3" s="299"/>
      <c r="D3" s="465"/>
      <c r="E3" s="465"/>
      <c r="F3" s="465"/>
      <c r="G3" s="219"/>
      <c r="H3" s="219"/>
      <c r="I3" s="219"/>
      <c r="J3" s="219"/>
      <c r="K3" s="219"/>
      <c r="L3" s="219"/>
      <c r="M3" s="219"/>
      <c r="N3" s="12"/>
      <c r="O3" s="358"/>
      <c r="P3" s="358"/>
      <c r="Q3" s="12"/>
      <c r="R3" s="12"/>
      <c r="S3" s="12"/>
      <c r="T3" s="12"/>
      <c r="U3" s="12"/>
    </row>
    <row r="4" spans="1:21" ht="15" customHeight="1" x14ac:dyDescent="0.25">
      <c r="A4" s="466" t="s">
        <v>623</v>
      </c>
      <c r="B4" s="299"/>
      <c r="C4" s="299"/>
      <c r="D4" s="467" t="s">
        <v>148</v>
      </c>
      <c r="E4" s="467"/>
      <c r="F4" s="467"/>
      <c r="G4" s="217"/>
      <c r="H4" s="217"/>
      <c r="I4" s="217"/>
      <c r="J4" s="217"/>
      <c r="K4" s="217"/>
      <c r="L4" s="217"/>
      <c r="M4" s="217"/>
      <c r="N4" s="12"/>
      <c r="O4" s="205"/>
      <c r="P4" s="205"/>
      <c r="Q4" s="12"/>
      <c r="R4" s="12"/>
      <c r="S4" s="12"/>
      <c r="T4" s="12"/>
      <c r="U4" s="12"/>
    </row>
    <row r="5" spans="1:21" ht="15" customHeight="1" x14ac:dyDescent="0.25">
      <c r="A5" s="299"/>
      <c r="B5" s="299"/>
      <c r="C5" s="299"/>
      <c r="D5" s="467"/>
      <c r="E5" s="467"/>
      <c r="F5" s="467"/>
      <c r="G5" s="217"/>
      <c r="H5" s="217"/>
      <c r="I5" s="217"/>
      <c r="J5" s="217"/>
      <c r="K5" s="217"/>
      <c r="L5" s="217"/>
      <c r="M5" s="217"/>
      <c r="N5" s="12"/>
      <c r="O5" s="205"/>
      <c r="P5" s="205"/>
      <c r="Q5" s="12"/>
      <c r="R5" s="12"/>
      <c r="S5" s="12"/>
      <c r="T5" s="12"/>
      <c r="U5" s="12"/>
    </row>
    <row r="6" spans="1:21" ht="15" customHeight="1" x14ac:dyDescent="0.25">
      <c r="A6" s="299"/>
      <c r="B6" s="299"/>
      <c r="C6" s="299"/>
      <c r="D6" s="467"/>
      <c r="E6" s="467"/>
      <c r="F6" s="467"/>
      <c r="G6" s="217"/>
      <c r="H6" s="217"/>
      <c r="I6" s="217"/>
      <c r="J6" s="217"/>
      <c r="K6" s="217"/>
      <c r="L6" s="217"/>
      <c r="M6" s="217"/>
      <c r="N6" s="12"/>
      <c r="O6" s="205"/>
      <c r="P6" s="205"/>
      <c r="Q6" s="12"/>
      <c r="R6" s="12"/>
      <c r="S6" s="12"/>
      <c r="T6" s="12"/>
      <c r="U6" s="12"/>
    </row>
    <row r="7" spans="1:21" ht="15" customHeight="1" thickBot="1" x14ac:dyDescent="0.3">
      <c r="H7" s="9"/>
      <c r="I7" s="9"/>
      <c r="J7" s="9"/>
      <c r="K7" s="9"/>
      <c r="L7" s="9"/>
      <c r="M7" s="9"/>
      <c r="O7" s="8" t="s">
        <v>107</v>
      </c>
      <c r="P7" s="8"/>
      <c r="Q7" s="8"/>
      <c r="R7" s="8"/>
      <c r="S7" s="8"/>
      <c r="T7" s="8"/>
      <c r="U7" s="8"/>
    </row>
    <row r="8" spans="1:21" ht="15" customHeight="1" x14ac:dyDescent="0.25">
      <c r="A8" s="317" t="s">
        <v>14</v>
      </c>
      <c r="B8" s="318"/>
      <c r="C8" s="318"/>
      <c r="D8" s="318"/>
      <c r="E8" s="318"/>
      <c r="F8" s="319"/>
      <c r="H8" s="468" t="s">
        <v>244</v>
      </c>
      <c r="I8" s="469"/>
      <c r="J8" s="469"/>
      <c r="K8" s="469"/>
      <c r="L8" s="469"/>
      <c r="M8" s="470"/>
      <c r="O8" s="9"/>
      <c r="P8" s="9"/>
      <c r="Q8" s="9"/>
      <c r="R8" s="9"/>
      <c r="S8" s="9"/>
      <c r="T8" s="9"/>
      <c r="U8" s="9"/>
    </row>
    <row r="9" spans="1:21" x14ac:dyDescent="0.25">
      <c r="A9" s="474"/>
      <c r="B9" s="475"/>
      <c r="C9" s="475"/>
      <c r="D9" s="475"/>
      <c r="E9" s="475"/>
      <c r="F9" s="476"/>
      <c r="H9" s="185">
        <v>22</v>
      </c>
      <c r="I9" s="471" t="s">
        <v>245</v>
      </c>
      <c r="J9" s="472"/>
      <c r="K9" s="473"/>
      <c r="L9" s="404">
        <v>10.88</v>
      </c>
      <c r="M9" s="405"/>
      <c r="O9" s="9"/>
      <c r="P9" s="9"/>
      <c r="Q9" s="9"/>
      <c r="R9" s="9"/>
      <c r="S9" s="9"/>
      <c r="T9" s="9"/>
      <c r="U9" s="9"/>
    </row>
    <row r="10" spans="1:21" ht="15.75" thickBot="1" x14ac:dyDescent="0.3">
      <c r="A10" s="14" t="s">
        <v>12</v>
      </c>
      <c r="B10" s="299" t="s">
        <v>7</v>
      </c>
      <c r="C10" s="299"/>
      <c r="D10" s="299"/>
      <c r="E10" s="299" t="s">
        <v>0</v>
      </c>
      <c r="F10" s="300"/>
      <c r="H10" s="186">
        <v>23</v>
      </c>
      <c r="I10" s="416" t="s">
        <v>246</v>
      </c>
      <c r="J10" s="417"/>
      <c r="K10" s="418"/>
      <c r="L10" s="419">
        <v>5.64</v>
      </c>
      <c r="M10" s="420"/>
      <c r="O10" s="9"/>
      <c r="P10" s="9"/>
      <c r="Q10" s="9"/>
      <c r="R10" s="9"/>
      <c r="S10" s="9"/>
      <c r="T10" s="9"/>
      <c r="U10" s="9"/>
    </row>
    <row r="11" spans="1:21" ht="15.75" thickBot="1" x14ac:dyDescent="0.3">
      <c r="A11" s="480" t="s">
        <v>114</v>
      </c>
      <c r="B11" s="481"/>
      <c r="C11" s="481"/>
      <c r="D11" s="481"/>
      <c r="E11" s="481"/>
      <c r="F11" s="482"/>
      <c r="H11" s="186">
        <v>24</v>
      </c>
      <c r="I11" s="488" t="s">
        <v>31</v>
      </c>
      <c r="J11" s="489"/>
      <c r="K11" s="490"/>
      <c r="L11" s="491">
        <v>2.36</v>
      </c>
      <c r="M11" s="492"/>
      <c r="O11" s="9"/>
      <c r="P11" s="9"/>
      <c r="Q11" s="9"/>
      <c r="R11" s="9"/>
      <c r="S11" s="9"/>
      <c r="T11" s="9"/>
      <c r="U11" s="9"/>
    </row>
    <row r="12" spans="1:21" ht="15.75" thickBot="1" x14ac:dyDescent="0.3">
      <c r="A12" s="185">
        <v>1</v>
      </c>
      <c r="B12" s="406" t="s">
        <v>108</v>
      </c>
      <c r="C12" s="406"/>
      <c r="D12" s="406"/>
      <c r="E12" s="407">
        <v>64.239999999999995</v>
      </c>
      <c r="F12" s="408"/>
      <c r="H12" s="186">
        <v>25</v>
      </c>
      <c r="I12" s="488" t="s">
        <v>247</v>
      </c>
      <c r="J12" s="489"/>
      <c r="K12" s="490"/>
      <c r="L12" s="491">
        <v>2.36</v>
      </c>
      <c r="M12" s="492"/>
      <c r="O12" s="9"/>
      <c r="P12" s="9"/>
      <c r="Q12" s="9"/>
      <c r="R12" s="9"/>
      <c r="S12" s="9"/>
      <c r="T12" s="9"/>
      <c r="U12" s="9"/>
    </row>
    <row r="13" spans="1:21" ht="15.75" thickBot="1" x14ac:dyDescent="0.3">
      <c r="A13" s="185">
        <v>2</v>
      </c>
      <c r="B13" s="406" t="s">
        <v>32</v>
      </c>
      <c r="C13" s="406"/>
      <c r="D13" s="406"/>
      <c r="E13" s="407">
        <v>19.82</v>
      </c>
      <c r="F13" s="408"/>
      <c r="H13" s="186">
        <v>26</v>
      </c>
      <c r="I13" s="416" t="s">
        <v>248</v>
      </c>
      <c r="J13" s="417"/>
      <c r="K13" s="418"/>
      <c r="L13" s="419">
        <v>5.64</v>
      </c>
      <c r="M13" s="420"/>
      <c r="O13" s="9"/>
      <c r="P13" s="9"/>
      <c r="Q13" s="9"/>
      <c r="R13" s="9"/>
      <c r="S13" s="9"/>
      <c r="T13" s="9"/>
      <c r="U13" s="9"/>
    </row>
    <row r="14" spans="1:21" ht="15.75" thickBot="1" x14ac:dyDescent="0.3">
      <c r="A14" s="185">
        <v>3</v>
      </c>
      <c r="B14" s="406" t="s">
        <v>91</v>
      </c>
      <c r="C14" s="406"/>
      <c r="D14" s="406"/>
      <c r="E14" s="407">
        <v>63.76</v>
      </c>
      <c r="F14" s="408"/>
      <c r="H14" s="186">
        <v>27</v>
      </c>
      <c r="I14" s="416" t="s">
        <v>249</v>
      </c>
      <c r="J14" s="417"/>
      <c r="K14" s="418"/>
      <c r="L14" s="419">
        <v>23.93</v>
      </c>
      <c r="M14" s="420"/>
      <c r="O14" s="9"/>
      <c r="P14" s="9"/>
      <c r="Q14" s="9"/>
      <c r="R14" s="9"/>
      <c r="S14" s="9"/>
      <c r="T14" s="9"/>
      <c r="U14" s="9"/>
    </row>
    <row r="15" spans="1:21" x14ac:dyDescent="0.25">
      <c r="A15" s="185">
        <v>4</v>
      </c>
      <c r="B15" s="406" t="s">
        <v>21</v>
      </c>
      <c r="C15" s="406"/>
      <c r="D15" s="406"/>
      <c r="E15" s="407">
        <v>19.66</v>
      </c>
      <c r="F15" s="408"/>
      <c r="H15" s="187">
        <v>28</v>
      </c>
      <c r="I15" s="483" t="s">
        <v>250</v>
      </c>
      <c r="J15" s="484"/>
      <c r="K15" s="485"/>
      <c r="L15" s="486">
        <v>28.95</v>
      </c>
      <c r="M15" s="487"/>
      <c r="O15" s="9"/>
      <c r="P15" s="9"/>
      <c r="Q15" s="9"/>
      <c r="R15" s="9"/>
      <c r="S15" s="9"/>
      <c r="T15" s="9"/>
      <c r="U15" s="9"/>
    </row>
    <row r="16" spans="1:21" ht="15.75" thickBot="1" x14ac:dyDescent="0.3">
      <c r="A16" s="185">
        <v>5</v>
      </c>
      <c r="B16" s="406" t="s">
        <v>21</v>
      </c>
      <c r="C16" s="406"/>
      <c r="D16" s="406"/>
      <c r="E16" s="407">
        <v>19.66</v>
      </c>
      <c r="F16" s="408"/>
      <c r="H16" s="188"/>
      <c r="I16" s="493"/>
      <c r="J16" s="493"/>
      <c r="K16" s="493"/>
      <c r="L16" s="494"/>
      <c r="M16" s="494"/>
      <c r="O16" s="9"/>
      <c r="P16" s="9"/>
      <c r="Q16" s="9"/>
      <c r="R16" s="9"/>
      <c r="S16" s="9"/>
      <c r="T16" s="9"/>
      <c r="U16" s="9"/>
    </row>
    <row r="17" spans="1:21" x14ac:dyDescent="0.25">
      <c r="A17" s="185">
        <v>6</v>
      </c>
      <c r="B17" s="406" t="s">
        <v>265</v>
      </c>
      <c r="C17" s="406"/>
      <c r="D17" s="406"/>
      <c r="E17" s="407">
        <v>64</v>
      </c>
      <c r="F17" s="408"/>
      <c r="H17" s="503" t="s">
        <v>118</v>
      </c>
      <c r="I17" s="504"/>
      <c r="J17" s="504"/>
      <c r="K17" s="504"/>
      <c r="L17" s="504"/>
      <c r="M17" s="505"/>
      <c r="O17" s="9"/>
      <c r="P17" s="9"/>
      <c r="Q17" s="9"/>
      <c r="R17" s="9"/>
      <c r="S17" s="9"/>
      <c r="T17" s="9"/>
      <c r="U17" s="9"/>
    </row>
    <row r="18" spans="1:21" x14ac:dyDescent="0.25">
      <c r="A18" s="185">
        <v>7</v>
      </c>
      <c r="B18" s="406" t="s">
        <v>32</v>
      </c>
      <c r="C18" s="406"/>
      <c r="D18" s="406"/>
      <c r="E18" s="407">
        <v>19.739999999999998</v>
      </c>
      <c r="F18" s="408"/>
      <c r="H18" s="185">
        <v>22</v>
      </c>
      <c r="I18" s="471" t="s">
        <v>111</v>
      </c>
      <c r="J18" s="472"/>
      <c r="K18" s="473"/>
      <c r="L18" s="404">
        <v>77.45</v>
      </c>
      <c r="M18" s="405"/>
      <c r="O18" s="9"/>
      <c r="P18" s="9"/>
      <c r="Q18" s="9"/>
      <c r="R18" s="9"/>
      <c r="S18" s="9"/>
      <c r="T18" s="9"/>
      <c r="U18" s="9"/>
    </row>
    <row r="19" spans="1:21" x14ac:dyDescent="0.25">
      <c r="A19" s="185">
        <v>8</v>
      </c>
      <c r="B19" s="406" t="s">
        <v>109</v>
      </c>
      <c r="C19" s="406"/>
      <c r="D19" s="406"/>
      <c r="E19" s="407">
        <v>63.6</v>
      </c>
      <c r="F19" s="408"/>
      <c r="H19" s="189">
        <v>23</v>
      </c>
      <c r="I19" s="496" t="s">
        <v>21</v>
      </c>
      <c r="J19" s="497"/>
      <c r="K19" s="498"/>
      <c r="L19" s="499">
        <v>17.350000000000001</v>
      </c>
      <c r="M19" s="500"/>
      <c r="O19" s="9"/>
      <c r="P19" s="9"/>
      <c r="Q19" s="9"/>
      <c r="R19" s="9"/>
      <c r="S19" s="9"/>
      <c r="T19" s="9"/>
      <c r="U19" s="9"/>
    </row>
    <row r="20" spans="1:21" x14ac:dyDescent="0.25">
      <c r="A20" s="477" t="s">
        <v>115</v>
      </c>
      <c r="B20" s="478"/>
      <c r="C20" s="478"/>
      <c r="D20" s="478"/>
      <c r="E20" s="478"/>
      <c r="F20" s="479"/>
      <c r="H20" s="20">
        <v>24</v>
      </c>
      <c r="I20" s="409" t="s">
        <v>270</v>
      </c>
      <c r="J20" s="409"/>
      <c r="K20" s="409"/>
      <c r="L20" s="407">
        <v>55.83</v>
      </c>
      <c r="M20" s="407"/>
      <c r="O20" s="9"/>
      <c r="P20" s="9"/>
      <c r="Q20" s="9"/>
      <c r="R20" s="9"/>
      <c r="S20" s="9"/>
      <c r="T20" s="9"/>
      <c r="U20" s="9"/>
    </row>
    <row r="21" spans="1:21" x14ac:dyDescent="0.25">
      <c r="A21" s="185">
        <v>9</v>
      </c>
      <c r="B21" s="406" t="s">
        <v>110</v>
      </c>
      <c r="C21" s="406"/>
      <c r="D21" s="406"/>
      <c r="E21" s="407">
        <v>61.99</v>
      </c>
      <c r="F21" s="408"/>
      <c r="H21" s="188"/>
      <c r="I21" s="493"/>
      <c r="J21" s="493"/>
      <c r="K21" s="493"/>
      <c r="L21" s="494"/>
      <c r="M21" s="494"/>
      <c r="O21" s="9"/>
      <c r="P21" s="9"/>
      <c r="Q21" s="9"/>
      <c r="R21" s="9"/>
      <c r="S21" s="9"/>
      <c r="T21" s="9"/>
      <c r="U21" s="9"/>
    </row>
    <row r="22" spans="1:21" x14ac:dyDescent="0.25">
      <c r="A22" s="185">
        <v>10</v>
      </c>
      <c r="B22" s="406" t="s">
        <v>32</v>
      </c>
      <c r="C22" s="406"/>
      <c r="D22" s="406"/>
      <c r="E22" s="407">
        <v>16.07</v>
      </c>
      <c r="F22" s="408"/>
      <c r="H22" s="188"/>
      <c r="I22" s="493"/>
      <c r="J22" s="493"/>
      <c r="K22" s="493"/>
      <c r="L22" s="494"/>
      <c r="M22" s="494"/>
      <c r="O22" s="9"/>
      <c r="P22" s="9"/>
      <c r="Q22" s="9"/>
      <c r="R22" s="9"/>
      <c r="S22" s="9"/>
      <c r="T22" s="9"/>
      <c r="U22" s="9"/>
    </row>
    <row r="23" spans="1:21" x14ac:dyDescent="0.25">
      <c r="A23" s="477" t="s">
        <v>116</v>
      </c>
      <c r="B23" s="478"/>
      <c r="C23" s="478"/>
      <c r="D23" s="478"/>
      <c r="E23" s="478"/>
      <c r="F23" s="479"/>
      <c r="H23" s="188"/>
      <c r="I23" s="495"/>
      <c r="J23" s="495"/>
      <c r="K23" s="495"/>
      <c r="L23" s="494"/>
      <c r="M23" s="494"/>
      <c r="O23" s="9"/>
      <c r="P23" s="9"/>
      <c r="Q23" s="9"/>
      <c r="R23" s="9"/>
      <c r="S23" s="9"/>
      <c r="T23" s="9"/>
      <c r="U23" s="9"/>
    </row>
    <row r="24" spans="1:21" ht="15.75" thickBot="1" x14ac:dyDescent="0.3">
      <c r="A24" s="185">
        <v>11</v>
      </c>
      <c r="B24" s="406" t="s">
        <v>32</v>
      </c>
      <c r="C24" s="406"/>
      <c r="D24" s="406"/>
      <c r="E24" s="407">
        <v>13.43</v>
      </c>
      <c r="F24" s="408"/>
      <c r="H24" s="68"/>
      <c r="I24" s="68"/>
      <c r="J24" s="68"/>
      <c r="K24" s="68"/>
      <c r="L24" s="68"/>
      <c r="M24" s="68"/>
      <c r="O24" s="9"/>
      <c r="P24" s="9"/>
      <c r="Q24" s="9"/>
      <c r="R24" s="9"/>
      <c r="S24" s="9"/>
      <c r="T24" s="9"/>
      <c r="U24" s="9"/>
    </row>
    <row r="25" spans="1:21" ht="15.75" thickBot="1" x14ac:dyDescent="0.3">
      <c r="A25" s="185">
        <v>12</v>
      </c>
      <c r="B25" s="406" t="s">
        <v>61</v>
      </c>
      <c r="C25" s="406"/>
      <c r="D25" s="406"/>
      <c r="E25" s="407">
        <v>49.14</v>
      </c>
      <c r="F25" s="408"/>
      <c r="H25" s="506" t="s">
        <v>273</v>
      </c>
      <c r="I25" s="507"/>
      <c r="J25" s="507"/>
      <c r="K25" s="507"/>
      <c r="L25" s="507"/>
      <c r="M25" s="508"/>
      <c r="O25" s="9"/>
      <c r="P25" s="9"/>
      <c r="Q25" s="9"/>
      <c r="R25" s="9"/>
      <c r="S25" s="9"/>
      <c r="T25" s="9"/>
      <c r="U25" s="9"/>
    </row>
    <row r="26" spans="1:21" x14ac:dyDescent="0.25">
      <c r="A26" s="185">
        <v>13</v>
      </c>
      <c r="B26" s="406" t="s">
        <v>91</v>
      </c>
      <c r="C26" s="406"/>
      <c r="D26" s="406"/>
      <c r="E26" s="407">
        <v>55.33</v>
      </c>
      <c r="F26" s="408"/>
      <c r="H26" s="190">
        <v>31</v>
      </c>
      <c r="I26" s="509" t="s">
        <v>109</v>
      </c>
      <c r="J26" s="510"/>
      <c r="K26" s="511"/>
      <c r="L26" s="512">
        <v>67.900000000000006</v>
      </c>
      <c r="M26" s="513"/>
      <c r="O26" s="9"/>
      <c r="P26" s="9"/>
      <c r="Q26" s="9"/>
      <c r="R26" s="9"/>
      <c r="S26" s="9"/>
      <c r="T26" s="9"/>
      <c r="U26" s="9"/>
    </row>
    <row r="27" spans="1:21" x14ac:dyDescent="0.25">
      <c r="A27" s="185">
        <v>14</v>
      </c>
      <c r="B27" s="471" t="s">
        <v>20</v>
      </c>
      <c r="C27" s="472"/>
      <c r="D27" s="473"/>
      <c r="E27" s="404">
        <v>3.96</v>
      </c>
      <c r="F27" s="405"/>
      <c r="H27" s="185">
        <v>32</v>
      </c>
      <c r="I27" s="471" t="s">
        <v>31</v>
      </c>
      <c r="J27" s="472"/>
      <c r="K27" s="473"/>
      <c r="L27" s="404">
        <v>4.68</v>
      </c>
      <c r="M27" s="405"/>
      <c r="O27" s="9"/>
      <c r="P27" s="9"/>
      <c r="Q27" s="9"/>
      <c r="R27" s="9"/>
      <c r="S27" s="9"/>
      <c r="T27" s="9"/>
      <c r="U27" s="9"/>
    </row>
    <row r="28" spans="1:21" x14ac:dyDescent="0.25">
      <c r="A28" s="185">
        <v>15</v>
      </c>
      <c r="B28" s="471" t="s">
        <v>32</v>
      </c>
      <c r="C28" s="472"/>
      <c r="D28" s="473"/>
      <c r="E28" s="404">
        <v>5.93</v>
      </c>
      <c r="F28" s="405"/>
      <c r="H28" s="185">
        <v>33</v>
      </c>
      <c r="I28" s="471" t="s">
        <v>274</v>
      </c>
      <c r="J28" s="472"/>
      <c r="K28" s="473"/>
      <c r="L28" s="404">
        <v>86.48</v>
      </c>
      <c r="M28" s="405"/>
      <c r="O28" s="9"/>
      <c r="P28" s="9"/>
      <c r="Q28" s="9"/>
      <c r="R28" s="9"/>
      <c r="S28" s="9"/>
      <c r="T28" s="9"/>
      <c r="U28" s="9"/>
    </row>
    <row r="29" spans="1:21" x14ac:dyDescent="0.25">
      <c r="A29" s="185">
        <v>16</v>
      </c>
      <c r="B29" s="401" t="s">
        <v>31</v>
      </c>
      <c r="C29" s="402"/>
      <c r="D29" s="403"/>
      <c r="E29" s="404">
        <v>32.64</v>
      </c>
      <c r="F29" s="405"/>
      <c r="H29" s="185">
        <v>34</v>
      </c>
      <c r="I29" s="471" t="s">
        <v>110</v>
      </c>
      <c r="J29" s="472"/>
      <c r="K29" s="473"/>
      <c r="L29" s="404">
        <v>60.45</v>
      </c>
      <c r="M29" s="405"/>
      <c r="O29" s="9"/>
      <c r="P29" s="9"/>
      <c r="Q29" s="9"/>
      <c r="R29" s="9"/>
      <c r="S29" s="9"/>
      <c r="T29" s="9"/>
      <c r="U29" s="9"/>
    </row>
    <row r="30" spans="1:21" x14ac:dyDescent="0.25">
      <c r="A30" s="185">
        <v>17</v>
      </c>
      <c r="B30" s="401" t="s">
        <v>31</v>
      </c>
      <c r="C30" s="402"/>
      <c r="D30" s="403"/>
      <c r="E30" s="404">
        <v>30.66</v>
      </c>
      <c r="F30" s="405"/>
      <c r="H30" s="185">
        <v>35</v>
      </c>
      <c r="I30" s="471" t="s">
        <v>122</v>
      </c>
      <c r="J30" s="472"/>
      <c r="K30" s="473"/>
      <c r="L30" s="404">
        <v>59.72</v>
      </c>
      <c r="M30" s="405"/>
      <c r="O30" s="9"/>
      <c r="P30" s="9"/>
      <c r="Q30" s="9"/>
      <c r="R30" s="9"/>
      <c r="S30" s="9"/>
      <c r="T30" s="9"/>
      <c r="U30" s="9"/>
    </row>
    <row r="31" spans="1:21" ht="15.75" thickBot="1" x14ac:dyDescent="0.3">
      <c r="A31" s="185"/>
      <c r="B31" s="413" t="s">
        <v>32</v>
      </c>
      <c r="C31" s="414"/>
      <c r="D31" s="415"/>
      <c r="E31" s="404">
        <v>9.8000000000000007</v>
      </c>
      <c r="F31" s="405"/>
      <c r="H31" s="186">
        <v>36</v>
      </c>
      <c r="I31" s="416" t="s">
        <v>272</v>
      </c>
      <c r="J31" s="417"/>
      <c r="K31" s="418"/>
      <c r="L31" s="419">
        <v>59.42</v>
      </c>
      <c r="M31" s="420"/>
      <c r="O31" s="9"/>
      <c r="P31" s="9"/>
      <c r="Q31" s="9"/>
      <c r="R31" s="9"/>
      <c r="S31" s="9"/>
      <c r="T31" s="9"/>
      <c r="U31" s="9"/>
    </row>
    <row r="32" spans="1:21" x14ac:dyDescent="0.25">
      <c r="A32" s="185">
        <v>18</v>
      </c>
      <c r="B32" s="471" t="s">
        <v>109</v>
      </c>
      <c r="C32" s="472"/>
      <c r="D32" s="473"/>
      <c r="E32" s="404">
        <v>50.71</v>
      </c>
      <c r="F32" s="405"/>
      <c r="O32" s="9"/>
      <c r="P32" s="9"/>
      <c r="Q32" s="9"/>
      <c r="R32" s="9"/>
      <c r="S32" s="9"/>
      <c r="T32" s="9"/>
      <c r="U32" s="9"/>
    </row>
    <row r="33" spans="1:21" x14ac:dyDescent="0.25">
      <c r="A33" s="185">
        <v>19</v>
      </c>
      <c r="B33" s="471" t="s">
        <v>84</v>
      </c>
      <c r="C33" s="472"/>
      <c r="D33" s="473"/>
      <c r="E33" s="404">
        <v>48.24</v>
      </c>
      <c r="F33" s="405"/>
      <c r="O33" s="9"/>
      <c r="P33" s="9"/>
      <c r="Q33" s="9"/>
      <c r="R33" s="9"/>
      <c r="S33" s="9"/>
      <c r="T33" s="9"/>
      <c r="U33" s="9"/>
    </row>
    <row r="34" spans="1:21" x14ac:dyDescent="0.25">
      <c r="A34" s="185">
        <v>20</v>
      </c>
      <c r="B34" s="471" t="s">
        <v>112</v>
      </c>
      <c r="C34" s="472"/>
      <c r="D34" s="473"/>
      <c r="E34" s="404">
        <v>55.03</v>
      </c>
      <c r="F34" s="405"/>
      <c r="O34" s="9"/>
      <c r="P34" s="9"/>
      <c r="Q34" s="9"/>
      <c r="R34" s="9"/>
      <c r="S34" s="9"/>
      <c r="T34" s="9"/>
      <c r="U34" s="9"/>
    </row>
    <row r="35" spans="1:21" x14ac:dyDescent="0.25">
      <c r="A35" s="185">
        <v>21</v>
      </c>
      <c r="B35" s="471" t="s">
        <v>32</v>
      </c>
      <c r="C35" s="472"/>
      <c r="D35" s="473"/>
      <c r="E35" s="404">
        <v>8.26</v>
      </c>
      <c r="F35" s="405"/>
      <c r="O35" s="9"/>
      <c r="P35" s="9"/>
      <c r="Q35" s="9"/>
      <c r="R35" s="9"/>
      <c r="S35" s="9"/>
      <c r="T35" s="9"/>
      <c r="U35" s="9"/>
    </row>
    <row r="36" spans="1:21" ht="15.75" thickBot="1" x14ac:dyDescent="0.3">
      <c r="A36" s="229"/>
      <c r="B36" s="230"/>
      <c r="C36" s="230"/>
      <c r="D36" s="230"/>
      <c r="E36" s="230"/>
      <c r="F36" s="231"/>
      <c r="O36" s="9"/>
      <c r="P36" s="9"/>
      <c r="Q36" s="9"/>
      <c r="R36" s="9"/>
      <c r="S36" s="9"/>
      <c r="T36" s="9"/>
      <c r="U36" s="9"/>
    </row>
    <row r="37" spans="1:21" ht="15.75" thickBot="1" x14ac:dyDescent="0.3">
      <c r="A37" s="380" t="s">
        <v>23</v>
      </c>
      <c r="B37" s="251"/>
      <c r="C37" s="251"/>
      <c r="D37" s="251"/>
      <c r="E37" s="251">
        <f>SUM(E12:F35)</f>
        <v>775.67</v>
      </c>
      <c r="F37" s="252"/>
      <c r="H37" s="323" t="s">
        <v>123</v>
      </c>
      <c r="I37" s="324"/>
      <c r="J37" s="324"/>
      <c r="K37" s="324"/>
      <c r="L37" s="324">
        <f>SUM(L9:M31)</f>
        <v>569.04</v>
      </c>
      <c r="M37" s="325"/>
      <c r="O37" s="9"/>
      <c r="P37" s="9"/>
      <c r="Q37" s="9"/>
      <c r="R37" s="9"/>
      <c r="S37" s="9"/>
      <c r="T37" s="9"/>
      <c r="U37" s="9"/>
    </row>
    <row r="38" spans="1:21" ht="15.75" thickBot="1" x14ac:dyDescent="0.3">
      <c r="B38" s="10"/>
      <c r="C38" s="10"/>
      <c r="D38" s="10"/>
      <c r="E38" s="1"/>
      <c r="F38" s="1"/>
    </row>
    <row r="39" spans="1:21" x14ac:dyDescent="0.25">
      <c r="A39" s="501" t="s">
        <v>147</v>
      </c>
      <c r="B39" s="502"/>
      <c r="C39" s="502"/>
      <c r="D39" s="502"/>
      <c r="E39" s="430">
        <f>E37+L37</f>
        <v>1344.71</v>
      </c>
      <c r="F39" s="388"/>
    </row>
    <row r="40" spans="1:21" ht="15.75" thickBot="1" x14ac:dyDescent="0.3">
      <c r="A40" s="369"/>
      <c r="B40" s="370"/>
      <c r="C40" s="370"/>
      <c r="D40" s="370"/>
      <c r="E40" s="431"/>
      <c r="F40" s="390"/>
    </row>
    <row r="41" spans="1:21" x14ac:dyDescent="0.25">
      <c r="A41" s="426" t="s">
        <v>6</v>
      </c>
      <c r="B41" s="427"/>
      <c r="C41" s="427"/>
      <c r="D41" s="427"/>
      <c r="E41" s="430">
        <f>+E29+E30</f>
        <v>63.3</v>
      </c>
      <c r="F41" s="388"/>
    </row>
    <row r="42" spans="1:21" ht="15.75" thickBot="1" x14ac:dyDescent="0.3">
      <c r="A42" s="428"/>
      <c r="B42" s="429"/>
      <c r="C42" s="429"/>
      <c r="D42" s="429"/>
      <c r="E42" s="431"/>
      <c r="F42" s="390"/>
    </row>
  </sheetData>
  <mergeCells count="107">
    <mergeCell ref="H25:M25"/>
    <mergeCell ref="I26:K26"/>
    <mergeCell ref="L26:M26"/>
    <mergeCell ref="I27:K27"/>
    <mergeCell ref="L27:M27"/>
    <mergeCell ref="I18:K18"/>
    <mergeCell ref="L18:M18"/>
    <mergeCell ref="I20:K20"/>
    <mergeCell ref="L20:M20"/>
    <mergeCell ref="L19:M19"/>
    <mergeCell ref="I16:K16"/>
    <mergeCell ref="L16:M16"/>
    <mergeCell ref="I12:K12"/>
    <mergeCell ref="L12:M12"/>
    <mergeCell ref="I13:K13"/>
    <mergeCell ref="L13:M13"/>
    <mergeCell ref="A41:D42"/>
    <mergeCell ref="E41:F42"/>
    <mergeCell ref="E31:F31"/>
    <mergeCell ref="B31:D31"/>
    <mergeCell ref="H37:K37"/>
    <mergeCell ref="A37:D37"/>
    <mergeCell ref="E37:F37"/>
    <mergeCell ref="B35:D35"/>
    <mergeCell ref="E35:F35"/>
    <mergeCell ref="A39:D40"/>
    <mergeCell ref="E39:F40"/>
    <mergeCell ref="A36:F36"/>
    <mergeCell ref="I31:K31"/>
    <mergeCell ref="L31:M31"/>
    <mergeCell ref="H17:M17"/>
    <mergeCell ref="L28:M28"/>
    <mergeCell ref="I29:K29"/>
    <mergeCell ref="I14:K14"/>
    <mergeCell ref="L14:M14"/>
    <mergeCell ref="I15:K15"/>
    <mergeCell ref="L15:M15"/>
    <mergeCell ref="I11:K11"/>
    <mergeCell ref="L11:M11"/>
    <mergeCell ref="O1:P3"/>
    <mergeCell ref="A1:C3"/>
    <mergeCell ref="B25:D25"/>
    <mergeCell ref="E25:F25"/>
    <mergeCell ref="B24:D24"/>
    <mergeCell ref="E24:F24"/>
    <mergeCell ref="I21:K21"/>
    <mergeCell ref="L21:M21"/>
    <mergeCell ref="B19:D19"/>
    <mergeCell ref="E19:F19"/>
    <mergeCell ref="A23:F23"/>
    <mergeCell ref="B22:D22"/>
    <mergeCell ref="E22:F22"/>
    <mergeCell ref="I22:K22"/>
    <mergeCell ref="L22:M22"/>
    <mergeCell ref="I23:K23"/>
    <mergeCell ref="L23:M23"/>
    <mergeCell ref="I19:K19"/>
    <mergeCell ref="B26:D26"/>
    <mergeCell ref="E26:F26"/>
    <mergeCell ref="L37:M37"/>
    <mergeCell ref="B30:D30"/>
    <mergeCell ref="B28:D28"/>
    <mergeCell ref="E28:F28"/>
    <mergeCell ref="B27:D27"/>
    <mergeCell ref="E27:F27"/>
    <mergeCell ref="B33:D33"/>
    <mergeCell ref="E33:F33"/>
    <mergeCell ref="B34:D34"/>
    <mergeCell ref="E34:F34"/>
    <mergeCell ref="B32:D32"/>
    <mergeCell ref="E32:F32"/>
    <mergeCell ref="B29:D29"/>
    <mergeCell ref="E29:F29"/>
    <mergeCell ref="E30:F30"/>
    <mergeCell ref="I28:K28"/>
    <mergeCell ref="L29:M29"/>
    <mergeCell ref="I30:K30"/>
    <mergeCell ref="L30:M30"/>
    <mergeCell ref="B21:D21"/>
    <mergeCell ref="E21:F21"/>
    <mergeCell ref="B10:D10"/>
    <mergeCell ref="E10:F10"/>
    <mergeCell ref="A8:F9"/>
    <mergeCell ref="A20:F20"/>
    <mergeCell ref="A11:F11"/>
    <mergeCell ref="B18:D18"/>
    <mergeCell ref="E18:F18"/>
    <mergeCell ref="B17:D17"/>
    <mergeCell ref="E17:F17"/>
    <mergeCell ref="B16:D16"/>
    <mergeCell ref="E16:F16"/>
    <mergeCell ref="B15:D15"/>
    <mergeCell ref="E15:F15"/>
    <mergeCell ref="B14:D14"/>
    <mergeCell ref="E14:F14"/>
    <mergeCell ref="B13:D13"/>
    <mergeCell ref="D1:F3"/>
    <mergeCell ref="A4:C6"/>
    <mergeCell ref="D4:F6"/>
    <mergeCell ref="H8:M8"/>
    <mergeCell ref="I9:K9"/>
    <mergeCell ref="L9:M9"/>
    <mergeCell ref="I10:K10"/>
    <mergeCell ref="L10:M10"/>
    <mergeCell ref="E13:F13"/>
    <mergeCell ref="B12:D12"/>
    <mergeCell ref="E12:F12"/>
  </mergeCells>
  <hyperlinks>
    <hyperlink ref="O1:P3" location="'PAGE DE GARDE'!A1" display="RETOUR"/>
  </hyperlinks>
  <pageMargins left="0.7" right="0.7" top="0.75" bottom="0.75" header="0.3" footer="0.3"/>
  <pageSetup paperSize="9" scale="23"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W40"/>
  <sheetViews>
    <sheetView zoomScale="64" zoomScaleNormal="64" workbookViewId="0">
      <selection sqref="A1:E6"/>
    </sheetView>
  </sheetViews>
  <sheetFormatPr baseColWidth="10" defaultRowHeight="15" x14ac:dyDescent="0.25"/>
  <sheetData>
    <row r="1" spans="1:23" x14ac:dyDescent="0.25">
      <c r="A1" s="407"/>
      <c r="B1" s="407"/>
      <c r="C1" s="407"/>
      <c r="D1" s="514" t="s">
        <v>83</v>
      </c>
      <c r="E1" s="514"/>
    </row>
    <row r="2" spans="1:23" x14ac:dyDescent="0.25">
      <c r="A2" s="407"/>
      <c r="B2" s="407"/>
      <c r="C2" s="407"/>
      <c r="D2" s="514"/>
      <c r="E2" s="514"/>
    </row>
    <row r="3" spans="1:23" x14ac:dyDescent="0.25">
      <c r="A3" s="407"/>
      <c r="B3" s="407"/>
      <c r="C3" s="407"/>
      <c r="D3" s="514"/>
      <c r="E3" s="514"/>
    </row>
    <row r="4" spans="1:23" x14ac:dyDescent="0.25">
      <c r="A4" s="466" t="s">
        <v>624</v>
      </c>
      <c r="B4" s="299"/>
      <c r="C4" s="299"/>
      <c r="D4" s="515" t="s">
        <v>149</v>
      </c>
      <c r="E4" s="407"/>
    </row>
    <row r="5" spans="1:23" ht="15" customHeight="1" x14ac:dyDescent="0.25">
      <c r="A5" s="299"/>
      <c r="B5" s="299"/>
      <c r="C5" s="299"/>
      <c r="D5" s="407"/>
      <c r="E5" s="407"/>
      <c r="F5" s="221"/>
      <c r="G5" s="221"/>
      <c r="H5" s="221"/>
      <c r="I5" s="221"/>
      <c r="J5" s="221"/>
      <c r="K5" s="221"/>
      <c r="L5" s="221"/>
      <c r="M5" s="221"/>
      <c r="N5" s="221"/>
      <c r="O5" s="221"/>
      <c r="P5" s="221"/>
      <c r="Q5" s="221"/>
      <c r="R5" s="221"/>
      <c r="S5" s="221"/>
      <c r="T5" s="221"/>
      <c r="V5" s="358" t="s">
        <v>152</v>
      </c>
      <c r="W5" s="358"/>
    </row>
    <row r="6" spans="1:23" ht="15" customHeight="1" x14ac:dyDescent="0.25">
      <c r="A6" s="299"/>
      <c r="B6" s="299"/>
      <c r="C6" s="299"/>
      <c r="D6" s="407"/>
      <c r="E6" s="407"/>
      <c r="F6" s="221"/>
      <c r="G6" s="221"/>
      <c r="H6" s="221"/>
      <c r="I6" s="221"/>
      <c r="J6" s="221"/>
      <c r="K6" s="221"/>
      <c r="L6" s="221"/>
      <c r="M6" s="221"/>
      <c r="N6" s="221"/>
      <c r="O6" s="221"/>
      <c r="P6" s="221"/>
      <c r="Q6" s="221"/>
      <c r="R6" s="221"/>
      <c r="S6" s="221"/>
      <c r="T6" s="221"/>
      <c r="V6" s="358"/>
      <c r="W6" s="358"/>
    </row>
    <row r="7" spans="1:23" ht="15" customHeight="1" x14ac:dyDescent="0.25">
      <c r="A7" s="220"/>
      <c r="B7" s="220"/>
      <c r="C7" s="220"/>
      <c r="D7" s="220"/>
      <c r="E7" s="220"/>
      <c r="F7" s="222"/>
      <c r="G7" s="222"/>
      <c r="H7" s="222"/>
      <c r="I7" s="222"/>
      <c r="J7" s="222"/>
      <c r="K7" s="222"/>
      <c r="L7" s="222"/>
      <c r="M7" s="222"/>
      <c r="N7" s="222"/>
      <c r="O7" s="222"/>
      <c r="P7" s="222"/>
      <c r="Q7" s="222"/>
      <c r="R7" s="222"/>
      <c r="S7" s="222"/>
      <c r="T7" s="222"/>
      <c r="V7" s="358"/>
      <c r="W7" s="358"/>
    </row>
    <row r="8" spans="1:23" x14ac:dyDescent="0.25">
      <c r="A8" s="516" t="s">
        <v>151</v>
      </c>
      <c r="B8" s="517"/>
      <c r="C8" s="517"/>
      <c r="D8" s="517"/>
      <c r="E8" s="517"/>
      <c r="F8" s="518"/>
      <c r="G8" s="68"/>
      <c r="H8" s="516" t="s">
        <v>104</v>
      </c>
      <c r="I8" s="517"/>
      <c r="J8" s="517"/>
      <c r="K8" s="517"/>
      <c r="L8" s="517"/>
      <c r="M8" s="518"/>
      <c r="N8" s="68"/>
      <c r="O8" s="522" t="s">
        <v>105</v>
      </c>
      <c r="P8" s="523"/>
      <c r="Q8" s="523"/>
      <c r="R8" s="523"/>
      <c r="S8" s="523"/>
      <c r="T8" s="524"/>
    </row>
    <row r="9" spans="1:23" x14ac:dyDescent="0.25">
      <c r="A9" s="519"/>
      <c r="B9" s="520"/>
      <c r="C9" s="520"/>
      <c r="D9" s="520"/>
      <c r="E9" s="520"/>
      <c r="F9" s="521"/>
      <c r="G9" s="68"/>
      <c r="H9" s="519"/>
      <c r="I9" s="520"/>
      <c r="J9" s="520"/>
      <c r="K9" s="520"/>
      <c r="L9" s="520"/>
      <c r="M9" s="521"/>
      <c r="N9" s="68"/>
      <c r="O9" s="525"/>
      <c r="P9" s="526"/>
      <c r="Q9" s="526"/>
      <c r="R9" s="526"/>
      <c r="S9" s="526"/>
      <c r="T9" s="527"/>
    </row>
    <row r="10" spans="1:23" x14ac:dyDescent="0.25">
      <c r="A10" s="185" t="s">
        <v>12</v>
      </c>
      <c r="B10" s="407" t="s">
        <v>7</v>
      </c>
      <c r="C10" s="407"/>
      <c r="D10" s="407"/>
      <c r="E10" s="407" t="s">
        <v>0</v>
      </c>
      <c r="F10" s="408"/>
      <c r="G10" s="68"/>
      <c r="H10" s="185" t="s">
        <v>12</v>
      </c>
      <c r="I10" s="407" t="s">
        <v>7</v>
      </c>
      <c r="J10" s="407"/>
      <c r="K10" s="407"/>
      <c r="L10" s="407" t="s">
        <v>0</v>
      </c>
      <c r="M10" s="408"/>
      <c r="N10" s="68"/>
      <c r="O10" s="185" t="s">
        <v>12</v>
      </c>
      <c r="P10" s="407" t="s">
        <v>7</v>
      </c>
      <c r="Q10" s="407"/>
      <c r="R10" s="407"/>
      <c r="S10" s="407" t="s">
        <v>0</v>
      </c>
      <c r="T10" s="408"/>
    </row>
    <row r="11" spans="1:23" x14ac:dyDescent="0.25">
      <c r="A11" s="185">
        <v>1</v>
      </c>
      <c r="B11" s="401" t="s">
        <v>90</v>
      </c>
      <c r="C11" s="402"/>
      <c r="D11" s="403"/>
      <c r="E11" s="404">
        <v>40.659999999999997</v>
      </c>
      <c r="F11" s="405"/>
      <c r="G11" s="68"/>
      <c r="H11" s="185">
        <v>33</v>
      </c>
      <c r="I11" s="471" t="s">
        <v>50</v>
      </c>
      <c r="J11" s="472"/>
      <c r="K11" s="473"/>
      <c r="L11" s="404">
        <v>118.01</v>
      </c>
      <c r="M11" s="405"/>
      <c r="N11" s="68"/>
      <c r="O11" s="185"/>
      <c r="P11" s="406" t="s">
        <v>106</v>
      </c>
      <c r="Q11" s="406"/>
      <c r="R11" s="406"/>
      <c r="S11" s="407">
        <v>72.290000000000006</v>
      </c>
      <c r="T11" s="408"/>
    </row>
    <row r="12" spans="1:23" x14ac:dyDescent="0.25">
      <c r="A12" s="185">
        <v>2</v>
      </c>
      <c r="B12" s="471" t="s">
        <v>89</v>
      </c>
      <c r="C12" s="472"/>
      <c r="D12" s="473"/>
      <c r="E12" s="404">
        <v>5.32</v>
      </c>
      <c r="F12" s="405"/>
      <c r="G12" s="68"/>
      <c r="H12" s="185">
        <v>34</v>
      </c>
      <c r="I12" s="471" t="s">
        <v>21</v>
      </c>
      <c r="J12" s="472"/>
      <c r="K12" s="473"/>
      <c r="L12" s="404">
        <v>9.82</v>
      </c>
      <c r="M12" s="405"/>
      <c r="N12" s="68"/>
      <c r="O12" s="185"/>
      <c r="P12" s="409" t="s">
        <v>31</v>
      </c>
      <c r="Q12" s="409"/>
      <c r="R12" s="409"/>
      <c r="S12" s="407">
        <v>3.05</v>
      </c>
      <c r="T12" s="408"/>
    </row>
    <row r="13" spans="1:23" x14ac:dyDescent="0.25">
      <c r="A13" s="185">
        <v>3</v>
      </c>
      <c r="B13" s="471" t="s">
        <v>92</v>
      </c>
      <c r="C13" s="472"/>
      <c r="D13" s="473"/>
      <c r="E13" s="404">
        <v>39.229999999999997</v>
      </c>
      <c r="F13" s="405"/>
      <c r="G13" s="68"/>
      <c r="H13" s="185">
        <v>35</v>
      </c>
      <c r="I13" s="471" t="s">
        <v>97</v>
      </c>
      <c r="J13" s="472"/>
      <c r="K13" s="473"/>
      <c r="L13" s="404">
        <v>19.16</v>
      </c>
      <c r="M13" s="405"/>
      <c r="N13" s="68"/>
      <c r="O13" s="185"/>
      <c r="P13" s="406" t="s">
        <v>10</v>
      </c>
      <c r="Q13" s="406"/>
      <c r="R13" s="406"/>
      <c r="S13" s="407">
        <v>4.68</v>
      </c>
      <c r="T13" s="408"/>
    </row>
    <row r="14" spans="1:23" x14ac:dyDescent="0.25">
      <c r="A14" s="185">
        <v>4</v>
      </c>
      <c r="B14" s="413" t="s">
        <v>19</v>
      </c>
      <c r="C14" s="414"/>
      <c r="D14" s="415"/>
      <c r="E14" s="404">
        <v>4.8</v>
      </c>
      <c r="F14" s="405"/>
      <c r="G14" s="68"/>
      <c r="H14" s="185">
        <v>36</v>
      </c>
      <c r="I14" s="471" t="s">
        <v>98</v>
      </c>
      <c r="J14" s="472"/>
      <c r="K14" s="473"/>
      <c r="L14" s="404">
        <v>24.45</v>
      </c>
      <c r="M14" s="405"/>
      <c r="N14" s="68"/>
      <c r="O14" s="185"/>
      <c r="P14" s="406" t="s">
        <v>21</v>
      </c>
      <c r="Q14" s="406"/>
      <c r="R14" s="406"/>
      <c r="S14" s="407">
        <v>19.22</v>
      </c>
      <c r="T14" s="408"/>
    </row>
    <row r="15" spans="1:23" x14ac:dyDescent="0.25">
      <c r="A15" s="185">
        <v>5</v>
      </c>
      <c r="B15" s="471" t="s">
        <v>10</v>
      </c>
      <c r="C15" s="472"/>
      <c r="D15" s="473"/>
      <c r="E15" s="404">
        <v>39.229999999999997</v>
      </c>
      <c r="F15" s="405"/>
      <c r="G15" s="68"/>
      <c r="H15" s="185">
        <v>37</v>
      </c>
      <c r="I15" s="471" t="s">
        <v>10</v>
      </c>
      <c r="J15" s="472"/>
      <c r="K15" s="473"/>
      <c r="L15" s="404">
        <v>22.8</v>
      </c>
      <c r="M15" s="405"/>
      <c r="N15" s="68"/>
      <c r="O15" s="185"/>
      <c r="P15" s="406" t="s">
        <v>46</v>
      </c>
      <c r="Q15" s="406"/>
      <c r="R15" s="406"/>
      <c r="S15" s="407">
        <v>56.99</v>
      </c>
      <c r="T15" s="408"/>
    </row>
    <row r="16" spans="1:23" x14ac:dyDescent="0.25">
      <c r="A16" s="185">
        <v>6</v>
      </c>
      <c r="B16" s="471" t="s">
        <v>65</v>
      </c>
      <c r="C16" s="472"/>
      <c r="D16" s="473"/>
      <c r="E16" s="404">
        <v>188.35</v>
      </c>
      <c r="F16" s="405"/>
      <c r="G16" s="68"/>
      <c r="H16" s="185">
        <v>38</v>
      </c>
      <c r="I16" s="471" t="s">
        <v>22</v>
      </c>
      <c r="J16" s="472"/>
      <c r="K16" s="473"/>
      <c r="L16" s="404">
        <v>9.1999999999999993</v>
      </c>
      <c r="M16" s="405"/>
      <c r="N16" s="68"/>
      <c r="O16" s="185"/>
      <c r="P16" s="406" t="s">
        <v>45</v>
      </c>
      <c r="Q16" s="406"/>
      <c r="R16" s="406"/>
      <c r="S16" s="407">
        <v>54.36</v>
      </c>
      <c r="T16" s="408"/>
    </row>
    <row r="17" spans="1:20" x14ac:dyDescent="0.25">
      <c r="A17" s="185">
        <v>7</v>
      </c>
      <c r="B17" s="471" t="s">
        <v>93</v>
      </c>
      <c r="C17" s="472"/>
      <c r="D17" s="473"/>
      <c r="E17" s="404">
        <v>35.119999999999997</v>
      </c>
      <c r="F17" s="405"/>
      <c r="G17" s="68"/>
      <c r="H17" s="185">
        <v>39</v>
      </c>
      <c r="I17" s="401" t="s">
        <v>99</v>
      </c>
      <c r="J17" s="402"/>
      <c r="K17" s="403"/>
      <c r="L17" s="404">
        <v>3.59</v>
      </c>
      <c r="M17" s="405"/>
      <c r="N17" s="68"/>
      <c r="O17" s="185"/>
      <c r="P17" s="406" t="s">
        <v>32</v>
      </c>
      <c r="Q17" s="406"/>
      <c r="R17" s="406"/>
      <c r="S17" s="407">
        <v>43.64</v>
      </c>
      <c r="T17" s="408"/>
    </row>
    <row r="18" spans="1:20" x14ac:dyDescent="0.25">
      <c r="A18" s="185">
        <v>8</v>
      </c>
      <c r="B18" s="471" t="s">
        <v>10</v>
      </c>
      <c r="C18" s="472"/>
      <c r="D18" s="473"/>
      <c r="E18" s="404">
        <v>12.37</v>
      </c>
      <c r="F18" s="405"/>
      <c r="G18" s="68"/>
      <c r="H18" s="185">
        <v>40</v>
      </c>
      <c r="I18" s="471" t="s">
        <v>36</v>
      </c>
      <c r="J18" s="472"/>
      <c r="K18" s="473"/>
      <c r="L18" s="404">
        <v>57.57</v>
      </c>
      <c r="M18" s="405"/>
      <c r="N18" s="68"/>
      <c r="O18" s="185"/>
      <c r="P18" s="406" t="s">
        <v>44</v>
      </c>
      <c r="Q18" s="406"/>
      <c r="R18" s="406"/>
      <c r="S18" s="407">
        <v>2.96</v>
      </c>
      <c r="T18" s="408"/>
    </row>
    <row r="19" spans="1:20" x14ac:dyDescent="0.25">
      <c r="A19" s="185">
        <v>9</v>
      </c>
      <c r="B19" s="471" t="s">
        <v>94</v>
      </c>
      <c r="C19" s="472"/>
      <c r="D19" s="473"/>
      <c r="E19" s="404">
        <v>19.39</v>
      </c>
      <c r="F19" s="405"/>
      <c r="G19" s="68"/>
      <c r="H19" s="185">
        <v>41</v>
      </c>
      <c r="I19" s="471" t="s">
        <v>100</v>
      </c>
      <c r="J19" s="472"/>
      <c r="K19" s="473"/>
      <c r="L19" s="404">
        <v>56.88</v>
      </c>
      <c r="M19" s="405"/>
      <c r="N19" s="68"/>
      <c r="O19" s="185"/>
      <c r="P19" s="406" t="s">
        <v>43</v>
      </c>
      <c r="Q19" s="406"/>
      <c r="R19" s="406"/>
      <c r="S19" s="407">
        <v>56.95</v>
      </c>
      <c r="T19" s="408"/>
    </row>
    <row r="20" spans="1:20" x14ac:dyDescent="0.25">
      <c r="A20" s="185">
        <v>10</v>
      </c>
      <c r="B20" s="471" t="s">
        <v>88</v>
      </c>
      <c r="C20" s="472"/>
      <c r="D20" s="473"/>
      <c r="E20" s="404">
        <v>14.85</v>
      </c>
      <c r="F20" s="405"/>
      <c r="G20" s="68"/>
      <c r="H20" s="185">
        <v>42</v>
      </c>
      <c r="I20" s="471" t="s">
        <v>275</v>
      </c>
      <c r="J20" s="472"/>
      <c r="K20" s="473"/>
      <c r="L20" s="404">
        <v>24.09</v>
      </c>
      <c r="M20" s="405"/>
      <c r="N20" s="68"/>
      <c r="O20" s="185"/>
      <c r="P20" s="406" t="s">
        <v>42</v>
      </c>
      <c r="Q20" s="406"/>
      <c r="R20" s="406"/>
      <c r="S20" s="407">
        <v>57.08</v>
      </c>
      <c r="T20" s="408"/>
    </row>
    <row r="21" spans="1:20" x14ac:dyDescent="0.25">
      <c r="A21" s="185">
        <v>11</v>
      </c>
      <c r="B21" s="471" t="s">
        <v>10</v>
      </c>
      <c r="C21" s="472"/>
      <c r="D21" s="473"/>
      <c r="E21" s="404">
        <v>12.57</v>
      </c>
      <c r="F21" s="405"/>
      <c r="G21" s="68"/>
      <c r="H21" s="185">
        <v>43</v>
      </c>
      <c r="I21" s="471" t="s">
        <v>101</v>
      </c>
      <c r="J21" s="472"/>
      <c r="K21" s="473"/>
      <c r="L21" s="404">
        <v>57.16</v>
      </c>
      <c r="M21" s="405"/>
      <c r="N21" s="68"/>
      <c r="O21" s="185"/>
      <c r="P21" s="406" t="s">
        <v>41</v>
      </c>
      <c r="Q21" s="406"/>
      <c r="R21" s="406"/>
      <c r="S21" s="407">
        <v>57.15</v>
      </c>
      <c r="T21" s="408"/>
    </row>
    <row r="22" spans="1:20" x14ac:dyDescent="0.25">
      <c r="A22" s="185">
        <v>12</v>
      </c>
      <c r="B22" s="471" t="s">
        <v>10</v>
      </c>
      <c r="C22" s="472"/>
      <c r="D22" s="473"/>
      <c r="E22" s="404">
        <v>21.45</v>
      </c>
      <c r="F22" s="405"/>
      <c r="G22" s="68"/>
      <c r="H22" s="185">
        <v>44</v>
      </c>
      <c r="I22" s="471" t="s">
        <v>102</v>
      </c>
      <c r="J22" s="472"/>
      <c r="K22" s="473"/>
      <c r="L22" s="404">
        <v>3.85</v>
      </c>
      <c r="M22" s="405"/>
      <c r="N22" s="68"/>
      <c r="O22" s="185"/>
      <c r="P22" s="406" t="s">
        <v>40</v>
      </c>
      <c r="Q22" s="406"/>
      <c r="R22" s="406"/>
      <c r="S22" s="407">
        <v>56.85</v>
      </c>
      <c r="T22" s="408"/>
    </row>
    <row r="23" spans="1:20" x14ac:dyDescent="0.25">
      <c r="A23" s="185">
        <v>13</v>
      </c>
      <c r="B23" s="471" t="s">
        <v>19</v>
      </c>
      <c r="C23" s="472"/>
      <c r="D23" s="473"/>
      <c r="E23" s="404">
        <v>15.62</v>
      </c>
      <c r="F23" s="405"/>
      <c r="G23" s="68"/>
      <c r="H23" s="185">
        <v>45</v>
      </c>
      <c r="I23" s="471" t="s">
        <v>103</v>
      </c>
      <c r="J23" s="472"/>
      <c r="K23" s="473"/>
      <c r="L23" s="404">
        <v>109.1</v>
      </c>
      <c r="M23" s="405"/>
      <c r="N23" s="68"/>
      <c r="O23" s="185"/>
      <c r="P23" s="406" t="s">
        <v>32</v>
      </c>
      <c r="Q23" s="406"/>
      <c r="R23" s="406"/>
      <c r="S23" s="407">
        <v>46.06</v>
      </c>
      <c r="T23" s="408"/>
    </row>
    <row r="24" spans="1:20" x14ac:dyDescent="0.25">
      <c r="A24" s="185">
        <v>14</v>
      </c>
      <c r="B24" s="471" t="s">
        <v>18</v>
      </c>
      <c r="C24" s="472"/>
      <c r="D24" s="473"/>
      <c r="E24" s="404">
        <v>32.68</v>
      </c>
      <c r="F24" s="405"/>
      <c r="G24" s="68"/>
      <c r="H24" s="185">
        <v>46</v>
      </c>
      <c r="I24" s="471" t="s">
        <v>32</v>
      </c>
      <c r="J24" s="472"/>
      <c r="K24" s="473"/>
      <c r="L24" s="404">
        <v>41.93</v>
      </c>
      <c r="M24" s="405"/>
      <c r="N24" s="68"/>
      <c r="O24" s="185"/>
      <c r="P24" s="406" t="s">
        <v>21</v>
      </c>
      <c r="Q24" s="406"/>
      <c r="R24" s="406"/>
      <c r="S24" s="407">
        <v>18.87</v>
      </c>
      <c r="T24" s="408"/>
    </row>
    <row r="25" spans="1:20" x14ac:dyDescent="0.25">
      <c r="A25" s="185">
        <v>15</v>
      </c>
      <c r="B25" s="401" t="s">
        <v>254</v>
      </c>
      <c r="C25" s="402"/>
      <c r="D25" s="403"/>
      <c r="E25" s="404">
        <v>37.020000000000003</v>
      </c>
      <c r="F25" s="405"/>
      <c r="G25" s="68"/>
      <c r="H25" s="185">
        <v>47</v>
      </c>
      <c r="I25" s="471" t="s">
        <v>28</v>
      </c>
      <c r="J25" s="472"/>
      <c r="K25" s="473"/>
      <c r="L25" s="404">
        <v>57.07</v>
      </c>
      <c r="M25" s="405"/>
      <c r="N25" s="68"/>
      <c r="O25" s="185"/>
      <c r="P25" s="406" t="s">
        <v>260</v>
      </c>
      <c r="Q25" s="406"/>
      <c r="R25" s="406"/>
      <c r="S25" s="407">
        <v>4.47</v>
      </c>
      <c r="T25" s="408"/>
    </row>
    <row r="26" spans="1:20" x14ac:dyDescent="0.25">
      <c r="A26" s="185">
        <v>16</v>
      </c>
      <c r="B26" s="471" t="s">
        <v>10</v>
      </c>
      <c r="C26" s="472"/>
      <c r="D26" s="473"/>
      <c r="E26" s="404">
        <v>46.3</v>
      </c>
      <c r="F26" s="405"/>
      <c r="G26" s="68"/>
      <c r="H26" s="185">
        <v>48</v>
      </c>
      <c r="I26" s="471" t="s">
        <v>27</v>
      </c>
      <c r="J26" s="472"/>
      <c r="K26" s="473"/>
      <c r="L26" s="404">
        <v>56.76</v>
      </c>
      <c r="M26" s="405"/>
      <c r="N26" s="68"/>
      <c r="O26" s="185"/>
      <c r="P26" s="406" t="s">
        <v>39</v>
      </c>
      <c r="Q26" s="406"/>
      <c r="R26" s="406"/>
      <c r="S26" s="407">
        <v>71.84</v>
      </c>
      <c r="T26" s="408"/>
    </row>
    <row r="27" spans="1:20" ht="15.75" thickBot="1" x14ac:dyDescent="0.3">
      <c r="A27" s="185">
        <v>17</v>
      </c>
      <c r="B27" s="471" t="s">
        <v>255</v>
      </c>
      <c r="C27" s="472"/>
      <c r="D27" s="473"/>
      <c r="E27" s="404">
        <v>146.99</v>
      </c>
      <c r="F27" s="405"/>
      <c r="G27" s="68"/>
      <c r="H27" s="185">
        <v>49</v>
      </c>
      <c r="I27" s="471" t="s">
        <v>32</v>
      </c>
      <c r="J27" s="472"/>
      <c r="K27" s="473"/>
      <c r="L27" s="404">
        <v>43.71</v>
      </c>
      <c r="M27" s="405"/>
      <c r="N27" s="68"/>
      <c r="O27" s="186"/>
      <c r="P27" s="536" t="s">
        <v>31</v>
      </c>
      <c r="Q27" s="536"/>
      <c r="R27" s="536"/>
      <c r="S27" s="537">
        <v>3.05</v>
      </c>
      <c r="T27" s="538"/>
    </row>
    <row r="28" spans="1:20" x14ac:dyDescent="0.25">
      <c r="A28" s="185">
        <v>18</v>
      </c>
      <c r="B28" s="471" t="s">
        <v>256</v>
      </c>
      <c r="C28" s="472"/>
      <c r="D28" s="473"/>
      <c r="E28" s="404">
        <v>201.15</v>
      </c>
      <c r="F28" s="405"/>
      <c r="G28" s="68"/>
      <c r="H28" s="185">
        <v>50</v>
      </c>
      <c r="I28" s="471" t="s">
        <v>10</v>
      </c>
      <c r="J28" s="472"/>
      <c r="K28" s="473"/>
      <c r="L28" s="404">
        <v>4.47</v>
      </c>
      <c r="M28" s="405"/>
      <c r="N28" s="68"/>
      <c r="O28" s="559"/>
      <c r="P28" s="559"/>
      <c r="Q28" s="559"/>
      <c r="R28" s="559"/>
      <c r="S28" s="559"/>
      <c r="T28" s="559"/>
    </row>
    <row r="29" spans="1:20" x14ac:dyDescent="0.25">
      <c r="A29" s="185">
        <v>19</v>
      </c>
      <c r="B29" s="471" t="s">
        <v>126</v>
      </c>
      <c r="C29" s="472"/>
      <c r="D29" s="473"/>
      <c r="E29" s="404">
        <v>12.72</v>
      </c>
      <c r="F29" s="405"/>
      <c r="G29" s="68"/>
      <c r="H29" s="185">
        <v>51</v>
      </c>
      <c r="I29" s="471" t="s">
        <v>21</v>
      </c>
      <c r="J29" s="472"/>
      <c r="K29" s="473"/>
      <c r="L29" s="404">
        <v>24.09</v>
      </c>
      <c r="M29" s="405"/>
      <c r="N29" s="68"/>
      <c r="O29" s="560"/>
      <c r="P29" s="560"/>
      <c r="Q29" s="560"/>
      <c r="R29" s="560"/>
      <c r="S29" s="560"/>
      <c r="T29" s="560"/>
    </row>
    <row r="30" spans="1:20" x14ac:dyDescent="0.25">
      <c r="A30" s="185">
        <v>20</v>
      </c>
      <c r="B30" s="471" t="s">
        <v>257</v>
      </c>
      <c r="C30" s="472"/>
      <c r="D30" s="473"/>
      <c r="E30" s="404">
        <v>8.6999999999999993</v>
      </c>
      <c r="F30" s="405"/>
      <c r="G30" s="68"/>
      <c r="H30" s="185">
        <v>52</v>
      </c>
      <c r="I30" s="471" t="s">
        <v>10</v>
      </c>
      <c r="J30" s="472"/>
      <c r="K30" s="473"/>
      <c r="L30" s="404">
        <v>2.91</v>
      </c>
      <c r="M30" s="405"/>
      <c r="N30" s="68"/>
      <c r="O30" s="560"/>
      <c r="P30" s="560"/>
      <c r="Q30" s="560"/>
      <c r="R30" s="560"/>
      <c r="S30" s="560"/>
      <c r="T30" s="560"/>
    </row>
    <row r="31" spans="1:20" x14ac:dyDescent="0.25">
      <c r="A31" s="185">
        <v>21</v>
      </c>
      <c r="B31" s="471" t="s">
        <v>261</v>
      </c>
      <c r="C31" s="472"/>
      <c r="D31" s="473"/>
      <c r="E31" s="404">
        <v>148.44999999999999</v>
      </c>
      <c r="F31" s="405"/>
      <c r="G31" s="68"/>
      <c r="H31" s="185">
        <v>53</v>
      </c>
      <c r="I31" s="471" t="s">
        <v>26</v>
      </c>
      <c r="J31" s="472"/>
      <c r="K31" s="473"/>
      <c r="L31" s="404">
        <v>69.59</v>
      </c>
      <c r="M31" s="405"/>
      <c r="N31" s="68"/>
      <c r="O31" s="560"/>
      <c r="P31" s="560"/>
      <c r="Q31" s="560"/>
      <c r="R31" s="560"/>
      <c r="S31" s="560"/>
      <c r="T31" s="560"/>
    </row>
    <row r="32" spans="1:20" ht="15.75" thickBot="1" x14ac:dyDescent="0.3">
      <c r="A32" s="185">
        <v>22</v>
      </c>
      <c r="B32" s="401" t="s">
        <v>31</v>
      </c>
      <c r="C32" s="402"/>
      <c r="D32" s="403"/>
      <c r="E32" s="404">
        <v>36.19</v>
      </c>
      <c r="F32" s="405"/>
      <c r="G32" s="68"/>
      <c r="H32" s="191">
        <v>54</v>
      </c>
      <c r="I32" s="539" t="s">
        <v>31</v>
      </c>
      <c r="J32" s="540"/>
      <c r="K32" s="541"/>
      <c r="L32" s="542">
        <v>3.05</v>
      </c>
      <c r="M32" s="543"/>
      <c r="N32" s="68"/>
      <c r="O32" s="560"/>
      <c r="P32" s="560"/>
      <c r="Q32" s="560"/>
      <c r="R32" s="560"/>
      <c r="S32" s="560"/>
      <c r="T32" s="560"/>
    </row>
    <row r="33" spans="1:20" x14ac:dyDescent="0.25">
      <c r="A33" s="185">
        <v>23</v>
      </c>
      <c r="B33" s="471" t="s">
        <v>275</v>
      </c>
      <c r="C33" s="472"/>
      <c r="D33" s="473"/>
      <c r="E33" s="404">
        <v>50.79</v>
      </c>
      <c r="F33" s="405"/>
      <c r="G33" s="68"/>
      <c r="H33" s="188"/>
      <c r="I33" s="495"/>
      <c r="J33" s="495"/>
      <c r="K33" s="495"/>
      <c r="L33" s="494"/>
      <c r="M33" s="494"/>
      <c r="N33" s="68"/>
      <c r="O33" s="560"/>
      <c r="P33" s="560"/>
      <c r="Q33" s="560"/>
      <c r="R33" s="560"/>
      <c r="S33" s="560"/>
      <c r="T33" s="560"/>
    </row>
    <row r="34" spans="1:20" ht="15.75" thickBot="1" x14ac:dyDescent="0.3">
      <c r="A34" s="185">
        <v>24</v>
      </c>
      <c r="B34" s="471" t="s">
        <v>258</v>
      </c>
      <c r="C34" s="472"/>
      <c r="D34" s="473"/>
      <c r="E34" s="404">
        <v>71.8</v>
      </c>
      <c r="F34" s="405"/>
      <c r="G34" s="68"/>
      <c r="H34" s="494"/>
      <c r="I34" s="494"/>
      <c r="J34" s="494"/>
      <c r="K34" s="494"/>
      <c r="L34" s="494"/>
      <c r="M34" s="494"/>
      <c r="N34" s="68"/>
      <c r="O34" s="560"/>
      <c r="P34" s="560"/>
      <c r="Q34" s="560"/>
      <c r="R34" s="560"/>
      <c r="S34" s="560"/>
      <c r="T34" s="560"/>
    </row>
    <row r="35" spans="1:20" ht="15.75" thickBot="1" x14ac:dyDescent="0.3">
      <c r="A35" s="554" t="s">
        <v>95</v>
      </c>
      <c r="B35" s="537"/>
      <c r="C35" s="537"/>
      <c r="D35" s="537"/>
      <c r="E35" s="555">
        <f>+SUM(E11:F34)</f>
        <v>1241.75</v>
      </c>
      <c r="F35" s="556"/>
      <c r="G35" s="68"/>
      <c r="H35" s="557" t="s">
        <v>35</v>
      </c>
      <c r="I35" s="558"/>
      <c r="J35" s="558"/>
      <c r="K35" s="558"/>
      <c r="L35" s="552">
        <f>+SUM(L11:M33)</f>
        <v>819.2600000000001</v>
      </c>
      <c r="M35" s="553"/>
      <c r="N35" s="68"/>
      <c r="O35" s="550"/>
      <c r="P35" s="551"/>
      <c r="Q35" s="551"/>
      <c r="R35" s="551"/>
      <c r="S35" s="552">
        <f>SUM(S11:T27)</f>
        <v>629.51</v>
      </c>
      <c r="T35" s="553"/>
    </row>
    <row r="36" spans="1:20" ht="15.75" thickBot="1" x14ac:dyDescent="0.3">
      <c r="A36" s="68"/>
      <c r="B36" s="68"/>
      <c r="C36" s="68"/>
      <c r="D36" s="68"/>
      <c r="E36" s="68"/>
      <c r="F36" s="68"/>
      <c r="G36" s="68"/>
      <c r="H36" s="528" t="s">
        <v>6</v>
      </c>
      <c r="I36" s="529"/>
      <c r="J36" s="529"/>
      <c r="K36" s="529"/>
      <c r="L36" s="532">
        <f>L17+L32</f>
        <v>6.64</v>
      </c>
      <c r="M36" s="533"/>
      <c r="N36" s="68"/>
      <c r="O36" s="528" t="s">
        <v>6</v>
      </c>
      <c r="P36" s="529"/>
      <c r="Q36" s="529"/>
      <c r="R36" s="529"/>
      <c r="S36" s="532">
        <f>S12+S27</f>
        <v>6.1</v>
      </c>
      <c r="T36" s="533"/>
    </row>
    <row r="37" spans="1:20" ht="15.75" thickBot="1" x14ac:dyDescent="0.3">
      <c r="A37" s="544" t="s">
        <v>150</v>
      </c>
      <c r="B37" s="545"/>
      <c r="C37" s="545"/>
      <c r="D37" s="545"/>
      <c r="E37" s="548">
        <f>E35+L35+S35</f>
        <v>2690.5200000000004</v>
      </c>
      <c r="F37" s="533"/>
      <c r="G37" s="68"/>
      <c r="H37" s="530"/>
      <c r="I37" s="531"/>
      <c r="J37" s="531"/>
      <c r="K37" s="531"/>
      <c r="L37" s="534"/>
      <c r="M37" s="535"/>
      <c r="N37" s="68"/>
      <c r="O37" s="530"/>
      <c r="P37" s="531"/>
      <c r="Q37" s="531"/>
      <c r="R37" s="531"/>
      <c r="S37" s="534"/>
      <c r="T37" s="535"/>
    </row>
    <row r="38" spans="1:20" ht="15.75" thickBot="1" x14ac:dyDescent="0.3">
      <c r="A38" s="546"/>
      <c r="B38" s="547"/>
      <c r="C38" s="547"/>
      <c r="D38" s="547"/>
      <c r="E38" s="549"/>
      <c r="F38" s="535"/>
      <c r="G38" s="68"/>
      <c r="H38" s="68"/>
      <c r="I38" s="68"/>
      <c r="J38" s="68"/>
      <c r="K38" s="68"/>
      <c r="L38" s="68"/>
      <c r="M38" s="68"/>
      <c r="N38" s="68"/>
      <c r="O38" s="68"/>
      <c r="P38" s="68"/>
      <c r="Q38" s="68"/>
      <c r="R38" s="68"/>
      <c r="S38" s="68"/>
      <c r="T38" s="68"/>
    </row>
    <row r="39" spans="1:20" x14ac:dyDescent="0.25">
      <c r="A39" s="528" t="s">
        <v>6</v>
      </c>
      <c r="B39" s="529"/>
      <c r="C39" s="529"/>
      <c r="D39" s="529"/>
      <c r="E39" s="532">
        <f>E11+E25+E32</f>
        <v>113.87</v>
      </c>
      <c r="F39" s="533"/>
      <c r="G39" s="68"/>
      <c r="H39" s="68"/>
      <c r="I39" s="68"/>
      <c r="J39" s="68"/>
      <c r="K39" s="68"/>
      <c r="L39" s="68"/>
      <c r="M39" s="68"/>
      <c r="N39" s="68"/>
      <c r="O39" s="68"/>
      <c r="P39" s="68"/>
      <c r="Q39" s="68"/>
      <c r="R39" s="68"/>
      <c r="S39" s="68"/>
      <c r="T39" s="68"/>
    </row>
    <row r="40" spans="1:20" ht="15.75" thickBot="1" x14ac:dyDescent="0.3">
      <c r="A40" s="530"/>
      <c r="B40" s="531"/>
      <c r="C40" s="531"/>
      <c r="D40" s="531"/>
      <c r="E40" s="534"/>
      <c r="F40" s="535"/>
      <c r="G40" s="68"/>
      <c r="H40" s="68"/>
      <c r="I40" s="68"/>
      <c r="J40" s="68"/>
      <c r="K40" s="68"/>
      <c r="L40" s="68"/>
      <c r="M40" s="68"/>
      <c r="N40" s="68"/>
      <c r="O40" s="68"/>
      <c r="P40" s="68"/>
      <c r="Q40" s="68"/>
      <c r="R40" s="68"/>
      <c r="S40" s="68"/>
      <c r="T40" s="68"/>
    </row>
  </sheetData>
  <mergeCells count="158">
    <mergeCell ref="B33:D33"/>
    <mergeCell ref="V5:W7"/>
    <mergeCell ref="A37:D38"/>
    <mergeCell ref="E37:F38"/>
    <mergeCell ref="O35:R35"/>
    <mergeCell ref="S35:T35"/>
    <mergeCell ref="A35:D35"/>
    <mergeCell ref="E35:F35"/>
    <mergeCell ref="H35:K35"/>
    <mergeCell ref="L35:M35"/>
    <mergeCell ref="H34:M34"/>
    <mergeCell ref="B34:D34"/>
    <mergeCell ref="E34:F34"/>
    <mergeCell ref="S26:T26"/>
    <mergeCell ref="E33:F33"/>
    <mergeCell ref="I33:K33"/>
    <mergeCell ref="L33:M33"/>
    <mergeCell ref="O28:T34"/>
    <mergeCell ref="B32:D32"/>
    <mergeCell ref="E32:F32"/>
    <mergeCell ref="I32:K32"/>
    <mergeCell ref="L32:M32"/>
    <mergeCell ref="B31:D31"/>
    <mergeCell ref="E31:F31"/>
    <mergeCell ref="I31:K31"/>
    <mergeCell ref="L31:M31"/>
    <mergeCell ref="B30:D30"/>
    <mergeCell ref="E30:F30"/>
    <mergeCell ref="I30:K30"/>
    <mergeCell ref="L30:M30"/>
    <mergeCell ref="B29:D29"/>
    <mergeCell ref="E29:F29"/>
    <mergeCell ref="I29:K29"/>
    <mergeCell ref="L29:M29"/>
    <mergeCell ref="B28:D28"/>
    <mergeCell ref="E28:F28"/>
    <mergeCell ref="I28:K28"/>
    <mergeCell ref="B24:D24"/>
    <mergeCell ref="E24:F24"/>
    <mergeCell ref="I24:K24"/>
    <mergeCell ref="L24:M24"/>
    <mergeCell ref="I26:K26"/>
    <mergeCell ref="L26:M26"/>
    <mergeCell ref="E26:F26"/>
    <mergeCell ref="B25:D25"/>
    <mergeCell ref="P24:R24"/>
    <mergeCell ref="S24:T24"/>
    <mergeCell ref="B23:D23"/>
    <mergeCell ref="E23:F23"/>
    <mergeCell ref="I23:K23"/>
    <mergeCell ref="L23:M23"/>
    <mergeCell ref="P23:R23"/>
    <mergeCell ref="S23:T23"/>
    <mergeCell ref="B22:D22"/>
    <mergeCell ref="E22:F22"/>
    <mergeCell ref="I22:K22"/>
    <mergeCell ref="L22:M22"/>
    <mergeCell ref="P22:R22"/>
    <mergeCell ref="S22:T22"/>
    <mergeCell ref="B21:D21"/>
    <mergeCell ref="E21:F21"/>
    <mergeCell ref="I21:K21"/>
    <mergeCell ref="L21:M21"/>
    <mergeCell ref="P21:R21"/>
    <mergeCell ref="S21:T21"/>
    <mergeCell ref="B20:D20"/>
    <mergeCell ref="E20:F20"/>
    <mergeCell ref="I20:K20"/>
    <mergeCell ref="L20:M20"/>
    <mergeCell ref="P20:R20"/>
    <mergeCell ref="S20:T20"/>
    <mergeCell ref="L16:M16"/>
    <mergeCell ref="P16:R16"/>
    <mergeCell ref="S16:T16"/>
    <mergeCell ref="B19:D19"/>
    <mergeCell ref="E19:F19"/>
    <mergeCell ref="I19:K19"/>
    <mergeCell ref="L19:M19"/>
    <mergeCell ref="P19:R19"/>
    <mergeCell ref="S19:T19"/>
    <mergeCell ref="B18:D18"/>
    <mergeCell ref="E18:F18"/>
    <mergeCell ref="I18:K18"/>
    <mergeCell ref="L18:M18"/>
    <mergeCell ref="P18:R18"/>
    <mergeCell ref="S18:T18"/>
    <mergeCell ref="B10:D10"/>
    <mergeCell ref="E10:F10"/>
    <mergeCell ref="I10:K10"/>
    <mergeCell ref="L10:M10"/>
    <mergeCell ref="P10:R10"/>
    <mergeCell ref="S10:T10"/>
    <mergeCell ref="S12:T12"/>
    <mergeCell ref="B15:D15"/>
    <mergeCell ref="E15:F15"/>
    <mergeCell ref="I15:K15"/>
    <mergeCell ref="L15:M15"/>
    <mergeCell ref="P15:R15"/>
    <mergeCell ref="S15:T15"/>
    <mergeCell ref="B14:D14"/>
    <mergeCell ref="E14:F14"/>
    <mergeCell ref="I14:K14"/>
    <mergeCell ref="L14:M14"/>
    <mergeCell ref="P14:R14"/>
    <mergeCell ref="S14:T14"/>
    <mergeCell ref="B13:D13"/>
    <mergeCell ref="E13:F13"/>
    <mergeCell ref="I13:K13"/>
    <mergeCell ref="L13:M13"/>
    <mergeCell ref="P13:R13"/>
    <mergeCell ref="P27:R27"/>
    <mergeCell ref="S27:T27"/>
    <mergeCell ref="B26:D26"/>
    <mergeCell ref="B11:D11"/>
    <mergeCell ref="E11:F11"/>
    <mergeCell ref="I11:K11"/>
    <mergeCell ref="L11:M11"/>
    <mergeCell ref="P11:R11"/>
    <mergeCell ref="S11:T11"/>
    <mergeCell ref="S13:T13"/>
    <mergeCell ref="B12:D12"/>
    <mergeCell ref="E12:F12"/>
    <mergeCell ref="I12:K12"/>
    <mergeCell ref="L12:M12"/>
    <mergeCell ref="P12:R12"/>
    <mergeCell ref="B17:D17"/>
    <mergeCell ref="E17:F17"/>
    <mergeCell ref="I17:K17"/>
    <mergeCell ref="L17:M17"/>
    <mergeCell ref="P17:R17"/>
    <mergeCell ref="S17:T17"/>
    <mergeCell ref="B16:D16"/>
    <mergeCell ref="E16:F16"/>
    <mergeCell ref="I16:K16"/>
    <mergeCell ref="A1:C3"/>
    <mergeCell ref="D1:E3"/>
    <mergeCell ref="A4:C6"/>
    <mergeCell ref="D4:E6"/>
    <mergeCell ref="P26:R26"/>
    <mergeCell ref="A8:F9"/>
    <mergeCell ref="H8:M9"/>
    <mergeCell ref="O8:T9"/>
    <mergeCell ref="A39:D40"/>
    <mergeCell ref="E39:F40"/>
    <mergeCell ref="H36:K37"/>
    <mergeCell ref="L36:M37"/>
    <mergeCell ref="O36:R37"/>
    <mergeCell ref="S36:T37"/>
    <mergeCell ref="P25:R25"/>
    <mergeCell ref="S25:T25"/>
    <mergeCell ref="I25:K25"/>
    <mergeCell ref="L25:M25"/>
    <mergeCell ref="E25:F25"/>
    <mergeCell ref="L28:M28"/>
    <mergeCell ref="B27:D27"/>
    <mergeCell ref="E27:F27"/>
    <mergeCell ref="I27:K27"/>
    <mergeCell ref="L27:M27"/>
  </mergeCells>
  <hyperlinks>
    <hyperlink ref="V5:W7" location="'PAGE DE GARDE'!A1" display="RETOUR"/>
  </hyperlinks>
  <pageMargins left="0.7" right="0.7" top="0.75" bottom="0.75" header="0.3" footer="0.3"/>
  <pageSetup paperSize="9" scale="23"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W27"/>
  <sheetViews>
    <sheetView view="pageBreakPreview" zoomScale="64" zoomScaleNormal="80" zoomScaleSheetLayoutView="64" workbookViewId="0">
      <selection activeCell="D8" sqref="D8"/>
    </sheetView>
  </sheetViews>
  <sheetFormatPr baseColWidth="10" defaultRowHeight="15" x14ac:dyDescent="0.25"/>
  <sheetData>
    <row r="1" spans="1:23" x14ac:dyDescent="0.25">
      <c r="A1" s="299"/>
      <c r="B1" s="299"/>
      <c r="C1" s="299"/>
      <c r="D1" s="465" t="s">
        <v>13</v>
      </c>
      <c r="E1" s="465"/>
      <c r="F1" s="465"/>
    </row>
    <row r="2" spans="1:23" x14ac:dyDescent="0.25">
      <c r="A2" s="299"/>
      <c r="B2" s="299"/>
      <c r="C2" s="299"/>
      <c r="D2" s="465"/>
      <c r="E2" s="465"/>
      <c r="F2" s="465"/>
    </row>
    <row r="3" spans="1:23" x14ac:dyDescent="0.25">
      <c r="A3" s="299"/>
      <c r="B3" s="299"/>
      <c r="C3" s="299"/>
      <c r="D3" s="465"/>
      <c r="E3" s="465"/>
      <c r="F3" s="465"/>
    </row>
    <row r="4" spans="1:23" x14ac:dyDescent="0.25">
      <c r="A4" s="466" t="s">
        <v>625</v>
      </c>
      <c r="B4" s="299"/>
      <c r="C4" s="299"/>
      <c r="D4" s="467" t="s">
        <v>146</v>
      </c>
      <c r="E4" s="467"/>
      <c r="F4" s="467"/>
    </row>
    <row r="5" spans="1:23" x14ac:dyDescent="0.25">
      <c r="A5" s="299"/>
      <c r="B5" s="299"/>
      <c r="C5" s="299"/>
      <c r="D5" s="467"/>
      <c r="E5" s="467"/>
      <c r="F5" s="467"/>
    </row>
    <row r="6" spans="1:23" x14ac:dyDescent="0.25">
      <c r="A6" s="299"/>
      <c r="B6" s="299"/>
      <c r="C6" s="299"/>
      <c r="D6" s="467"/>
      <c r="E6" s="467"/>
      <c r="F6" s="467"/>
    </row>
    <row r="8" spans="1:23" ht="20.25" thickBot="1" x14ac:dyDescent="0.3">
      <c r="A8" s="225"/>
      <c r="B8" s="224"/>
      <c r="C8" s="224"/>
      <c r="D8" s="223"/>
      <c r="E8" s="224"/>
      <c r="F8" s="399"/>
      <c r="G8" s="399"/>
      <c r="H8" s="399"/>
      <c r="I8" s="399"/>
      <c r="J8" s="399"/>
      <c r="K8" s="399"/>
      <c r="L8" s="399"/>
      <c r="M8" s="399"/>
      <c r="N8" s="399"/>
      <c r="O8" s="399"/>
      <c r="P8" s="399"/>
      <c r="Q8" s="399"/>
      <c r="R8" s="399"/>
      <c r="S8" s="399"/>
      <c r="T8" s="400"/>
      <c r="V8" s="358"/>
      <c r="W8" s="358"/>
    </row>
    <row r="9" spans="1:23" x14ac:dyDescent="0.25">
      <c r="A9" s="561" t="s">
        <v>14</v>
      </c>
      <c r="B9" s="559"/>
      <c r="C9" s="559"/>
      <c r="D9" s="559"/>
      <c r="E9" s="559"/>
      <c r="F9" s="562"/>
      <c r="G9" s="68"/>
      <c r="H9" s="561" t="s">
        <v>24</v>
      </c>
      <c r="I9" s="559"/>
      <c r="J9" s="559"/>
      <c r="K9" s="559"/>
      <c r="L9" s="559"/>
      <c r="M9" s="562"/>
      <c r="N9" s="68"/>
      <c r="O9" s="561" t="s">
        <v>37</v>
      </c>
      <c r="P9" s="559"/>
      <c r="Q9" s="559"/>
      <c r="R9" s="559"/>
      <c r="S9" s="559"/>
      <c r="T9" s="562"/>
    </row>
    <row r="10" spans="1:23" x14ac:dyDescent="0.25">
      <c r="A10" s="563"/>
      <c r="B10" s="564"/>
      <c r="C10" s="564"/>
      <c r="D10" s="564"/>
      <c r="E10" s="564"/>
      <c r="F10" s="513"/>
      <c r="G10" s="68"/>
      <c r="H10" s="563"/>
      <c r="I10" s="564"/>
      <c r="J10" s="564"/>
      <c r="K10" s="564"/>
      <c r="L10" s="564"/>
      <c r="M10" s="513"/>
      <c r="N10" s="68"/>
      <c r="O10" s="563"/>
      <c r="P10" s="564"/>
      <c r="Q10" s="564"/>
      <c r="R10" s="564"/>
      <c r="S10" s="564"/>
      <c r="T10" s="513"/>
    </row>
    <row r="11" spans="1:23" x14ac:dyDescent="0.25">
      <c r="A11" s="185" t="s">
        <v>12</v>
      </c>
      <c r="B11" s="407" t="s">
        <v>7</v>
      </c>
      <c r="C11" s="407"/>
      <c r="D11" s="407"/>
      <c r="E11" s="407" t="s">
        <v>0</v>
      </c>
      <c r="F11" s="408"/>
      <c r="G11" s="68"/>
      <c r="H11" s="185" t="s">
        <v>12</v>
      </c>
      <c r="I11" s="407" t="s">
        <v>7</v>
      </c>
      <c r="J11" s="407"/>
      <c r="K11" s="407"/>
      <c r="L11" s="407" t="s">
        <v>0</v>
      </c>
      <c r="M11" s="408"/>
      <c r="N11" s="68"/>
      <c r="O11" s="185" t="s">
        <v>12</v>
      </c>
      <c r="P11" s="407" t="s">
        <v>7</v>
      </c>
      <c r="Q11" s="407"/>
      <c r="R11" s="407"/>
      <c r="S11" s="407" t="s">
        <v>0</v>
      </c>
      <c r="T11" s="408"/>
    </row>
    <row r="12" spans="1:23" x14ac:dyDescent="0.25">
      <c r="A12" s="185">
        <v>1</v>
      </c>
      <c r="B12" s="406" t="s">
        <v>15</v>
      </c>
      <c r="C12" s="406"/>
      <c r="D12" s="406"/>
      <c r="E12" s="407">
        <v>21.62</v>
      </c>
      <c r="F12" s="408"/>
      <c r="G12" s="68"/>
      <c r="H12" s="185">
        <v>15</v>
      </c>
      <c r="I12" s="471" t="s">
        <v>25</v>
      </c>
      <c r="J12" s="472"/>
      <c r="K12" s="473"/>
      <c r="L12" s="404">
        <v>59.2</v>
      </c>
      <c r="M12" s="405"/>
      <c r="N12" s="68"/>
      <c r="O12" s="185">
        <v>26</v>
      </c>
      <c r="P12" s="406" t="s">
        <v>38</v>
      </c>
      <c r="Q12" s="406"/>
      <c r="R12" s="406"/>
      <c r="S12" s="407">
        <v>59.2</v>
      </c>
      <c r="T12" s="408"/>
    </row>
    <row r="13" spans="1:23" x14ac:dyDescent="0.25">
      <c r="A13" s="185">
        <v>2</v>
      </c>
      <c r="B13" s="406" t="s">
        <v>16</v>
      </c>
      <c r="C13" s="406"/>
      <c r="D13" s="406"/>
      <c r="E13" s="407">
        <v>18.93</v>
      </c>
      <c r="F13" s="408"/>
      <c r="G13" s="68"/>
      <c r="H13" s="185">
        <v>16</v>
      </c>
      <c r="I13" s="471" t="s">
        <v>26</v>
      </c>
      <c r="J13" s="472"/>
      <c r="K13" s="473"/>
      <c r="L13" s="404">
        <v>59.13</v>
      </c>
      <c r="M13" s="405"/>
      <c r="N13" s="68"/>
      <c r="O13" s="185">
        <v>26</v>
      </c>
      <c r="P13" s="406" t="s">
        <v>39</v>
      </c>
      <c r="Q13" s="406"/>
      <c r="R13" s="406"/>
      <c r="S13" s="407">
        <v>58.98</v>
      </c>
      <c r="T13" s="408"/>
    </row>
    <row r="14" spans="1:23" x14ac:dyDescent="0.25">
      <c r="A14" s="185">
        <v>3</v>
      </c>
      <c r="B14" s="406" t="s">
        <v>17</v>
      </c>
      <c r="C14" s="406"/>
      <c r="D14" s="406"/>
      <c r="E14" s="407">
        <v>37.06</v>
      </c>
      <c r="F14" s="408"/>
      <c r="G14" s="68"/>
      <c r="H14" s="185">
        <v>17</v>
      </c>
      <c r="I14" s="471" t="s">
        <v>27</v>
      </c>
      <c r="J14" s="472"/>
      <c r="K14" s="473"/>
      <c r="L14" s="404">
        <v>58.86</v>
      </c>
      <c r="M14" s="405"/>
      <c r="N14" s="68"/>
      <c r="O14" s="185">
        <v>26</v>
      </c>
      <c r="P14" s="406" t="s">
        <v>40</v>
      </c>
      <c r="Q14" s="406"/>
      <c r="R14" s="406"/>
      <c r="S14" s="407">
        <v>58.86</v>
      </c>
      <c r="T14" s="408"/>
    </row>
    <row r="15" spans="1:23" x14ac:dyDescent="0.25">
      <c r="A15" s="185">
        <v>4</v>
      </c>
      <c r="B15" s="406" t="s">
        <v>20</v>
      </c>
      <c r="C15" s="406"/>
      <c r="D15" s="406"/>
      <c r="E15" s="407">
        <v>2.5299999999999998</v>
      </c>
      <c r="F15" s="408"/>
      <c r="G15" s="68"/>
      <c r="H15" s="185">
        <v>18</v>
      </c>
      <c r="I15" s="471" t="s">
        <v>28</v>
      </c>
      <c r="J15" s="472"/>
      <c r="K15" s="473"/>
      <c r="L15" s="404">
        <v>59.07</v>
      </c>
      <c r="M15" s="405"/>
      <c r="N15" s="68"/>
      <c r="O15" s="185">
        <v>26</v>
      </c>
      <c r="P15" s="406" t="s">
        <v>41</v>
      </c>
      <c r="Q15" s="406"/>
      <c r="R15" s="406"/>
      <c r="S15" s="407">
        <v>59.07</v>
      </c>
      <c r="T15" s="408"/>
    </row>
    <row r="16" spans="1:23" x14ac:dyDescent="0.25">
      <c r="A16" s="185">
        <v>5</v>
      </c>
      <c r="B16" s="406" t="s">
        <v>276</v>
      </c>
      <c r="C16" s="406"/>
      <c r="D16" s="406"/>
      <c r="E16" s="407">
        <v>10.78</v>
      </c>
      <c r="F16" s="408"/>
      <c r="G16" s="68"/>
      <c r="H16" s="185">
        <v>19</v>
      </c>
      <c r="I16" s="471" t="s">
        <v>29</v>
      </c>
      <c r="J16" s="472"/>
      <c r="K16" s="473"/>
      <c r="L16" s="404">
        <v>58.94</v>
      </c>
      <c r="M16" s="405"/>
      <c r="N16" s="68"/>
      <c r="O16" s="185">
        <v>26</v>
      </c>
      <c r="P16" s="406" t="s">
        <v>42</v>
      </c>
      <c r="Q16" s="406"/>
      <c r="R16" s="406"/>
      <c r="S16" s="407">
        <v>58.94</v>
      </c>
      <c r="T16" s="408"/>
    </row>
    <row r="17" spans="1:20" x14ac:dyDescent="0.25">
      <c r="A17" s="573"/>
      <c r="B17" s="573"/>
      <c r="C17" s="573"/>
      <c r="D17" s="573"/>
      <c r="E17" s="573"/>
      <c r="F17" s="573"/>
      <c r="G17" s="68"/>
      <c r="H17" s="185">
        <v>20</v>
      </c>
      <c r="I17" s="471" t="s">
        <v>30</v>
      </c>
      <c r="J17" s="472"/>
      <c r="K17" s="473"/>
      <c r="L17" s="404">
        <v>59.07</v>
      </c>
      <c r="M17" s="405"/>
      <c r="N17" s="68"/>
      <c r="O17" s="185">
        <v>26</v>
      </c>
      <c r="P17" s="406" t="s">
        <v>43</v>
      </c>
      <c r="Q17" s="406"/>
      <c r="R17" s="406"/>
      <c r="S17" s="407">
        <v>29.28</v>
      </c>
      <c r="T17" s="408"/>
    </row>
    <row r="18" spans="1:20" x14ac:dyDescent="0.25">
      <c r="A18" s="560"/>
      <c r="B18" s="560"/>
      <c r="C18" s="560"/>
      <c r="D18" s="560"/>
      <c r="E18" s="560"/>
      <c r="F18" s="560"/>
      <c r="G18" s="68"/>
      <c r="H18" s="185">
        <v>21</v>
      </c>
      <c r="I18" s="471" t="s">
        <v>31</v>
      </c>
      <c r="J18" s="472"/>
      <c r="K18" s="473"/>
      <c r="L18" s="404">
        <v>15.47</v>
      </c>
      <c r="M18" s="405"/>
      <c r="N18" s="68"/>
      <c r="O18" s="185">
        <v>26</v>
      </c>
      <c r="P18" s="406" t="s">
        <v>44</v>
      </c>
      <c r="Q18" s="406"/>
      <c r="R18" s="406"/>
      <c r="S18" s="407">
        <v>29.92</v>
      </c>
      <c r="T18" s="408"/>
    </row>
    <row r="19" spans="1:20" x14ac:dyDescent="0.25">
      <c r="A19" s="560"/>
      <c r="B19" s="560"/>
      <c r="C19" s="560"/>
      <c r="D19" s="560"/>
      <c r="E19" s="560"/>
      <c r="F19" s="560"/>
      <c r="G19" s="68"/>
      <c r="H19" s="185">
        <v>22</v>
      </c>
      <c r="I19" s="471" t="s">
        <v>21</v>
      </c>
      <c r="J19" s="472"/>
      <c r="K19" s="473"/>
      <c r="L19" s="404">
        <v>27.98</v>
      </c>
      <c r="M19" s="405"/>
      <c r="N19" s="68"/>
      <c r="O19" s="185">
        <v>26</v>
      </c>
      <c r="P19" s="406" t="s">
        <v>31</v>
      </c>
      <c r="Q19" s="406"/>
      <c r="R19" s="406"/>
      <c r="S19" s="407">
        <v>15.47</v>
      </c>
      <c r="T19" s="408"/>
    </row>
    <row r="20" spans="1:20" x14ac:dyDescent="0.25">
      <c r="A20" s="560"/>
      <c r="B20" s="560"/>
      <c r="C20" s="560"/>
      <c r="D20" s="560"/>
      <c r="E20" s="560"/>
      <c r="F20" s="560"/>
      <c r="G20" s="68"/>
      <c r="H20" s="185">
        <v>23</v>
      </c>
      <c r="I20" s="471" t="s">
        <v>21</v>
      </c>
      <c r="J20" s="472"/>
      <c r="K20" s="473"/>
      <c r="L20" s="404">
        <v>24.62</v>
      </c>
      <c r="M20" s="405"/>
      <c r="N20" s="68"/>
      <c r="O20" s="185">
        <v>26</v>
      </c>
      <c r="P20" s="471" t="s">
        <v>21</v>
      </c>
      <c r="Q20" s="472"/>
      <c r="R20" s="473"/>
      <c r="S20" s="407">
        <v>27.87</v>
      </c>
      <c r="T20" s="408"/>
    </row>
    <row r="21" spans="1:20" x14ac:dyDescent="0.25">
      <c r="A21" s="560"/>
      <c r="B21" s="560"/>
      <c r="C21" s="560"/>
      <c r="D21" s="560"/>
      <c r="E21" s="560"/>
      <c r="F21" s="560"/>
      <c r="G21" s="68"/>
      <c r="H21" s="185">
        <v>24</v>
      </c>
      <c r="I21" s="471" t="s">
        <v>33</v>
      </c>
      <c r="J21" s="472"/>
      <c r="K21" s="473"/>
      <c r="L21" s="404">
        <v>42.42</v>
      </c>
      <c r="M21" s="405"/>
      <c r="N21" s="68"/>
      <c r="O21" s="185">
        <v>26</v>
      </c>
      <c r="P21" s="471" t="s">
        <v>21</v>
      </c>
      <c r="Q21" s="472"/>
      <c r="R21" s="473"/>
      <c r="S21" s="407">
        <v>24.65</v>
      </c>
      <c r="T21" s="408"/>
    </row>
    <row r="22" spans="1:20" ht="15.75" thickBot="1" x14ac:dyDescent="0.3">
      <c r="A22" s="560"/>
      <c r="B22" s="560"/>
      <c r="C22" s="560"/>
      <c r="D22" s="560"/>
      <c r="E22" s="560"/>
      <c r="F22" s="560"/>
      <c r="G22" s="68"/>
      <c r="H22" s="186">
        <v>25</v>
      </c>
      <c r="I22" s="416" t="s">
        <v>34</v>
      </c>
      <c r="J22" s="417"/>
      <c r="K22" s="418"/>
      <c r="L22" s="419">
        <v>42.18</v>
      </c>
      <c r="M22" s="420"/>
      <c r="N22" s="68"/>
      <c r="O22" s="185">
        <v>26</v>
      </c>
      <c r="P22" s="406" t="s">
        <v>47</v>
      </c>
      <c r="Q22" s="406"/>
      <c r="R22" s="406"/>
      <c r="S22" s="407">
        <v>42.42</v>
      </c>
      <c r="T22" s="408"/>
    </row>
    <row r="23" spans="1:20" ht="15.75" thickBot="1" x14ac:dyDescent="0.3">
      <c r="A23" s="574"/>
      <c r="B23" s="574"/>
      <c r="C23" s="574"/>
      <c r="D23" s="574"/>
      <c r="E23" s="574"/>
      <c r="F23" s="574"/>
      <c r="G23" s="68"/>
      <c r="H23" s="68"/>
      <c r="I23" s="68"/>
      <c r="J23" s="68"/>
      <c r="K23" s="68"/>
      <c r="L23" s="68"/>
      <c r="M23" s="68"/>
      <c r="N23" s="68"/>
      <c r="O23" s="185">
        <v>26</v>
      </c>
      <c r="P23" s="406" t="s">
        <v>48</v>
      </c>
      <c r="Q23" s="406"/>
      <c r="R23" s="406"/>
      <c r="S23" s="407">
        <v>42.48</v>
      </c>
      <c r="T23" s="408"/>
    </row>
    <row r="24" spans="1:20" ht="15.75" thickBot="1" x14ac:dyDescent="0.3">
      <c r="A24" s="557" t="s">
        <v>23</v>
      </c>
      <c r="B24" s="558"/>
      <c r="C24" s="558"/>
      <c r="D24" s="558"/>
      <c r="E24" s="552">
        <f>SUM(E12:F16)</f>
        <v>90.92</v>
      </c>
      <c r="F24" s="553"/>
      <c r="G24" s="68"/>
      <c r="H24" s="557" t="s">
        <v>35</v>
      </c>
      <c r="I24" s="558"/>
      <c r="J24" s="558"/>
      <c r="K24" s="558"/>
      <c r="L24" s="552">
        <f>+SUM(L12:M22)</f>
        <v>506.94000000000005</v>
      </c>
      <c r="M24" s="553"/>
      <c r="N24" s="68"/>
      <c r="O24" s="557" t="s">
        <v>277</v>
      </c>
      <c r="P24" s="558"/>
      <c r="Q24" s="558"/>
      <c r="R24" s="558"/>
      <c r="S24" s="555">
        <f>SUM(S12:T23)</f>
        <v>507.1400000000001</v>
      </c>
      <c r="T24" s="556"/>
    </row>
    <row r="25" spans="1:20" ht="15.75" thickBot="1" x14ac:dyDescent="0.3">
      <c r="A25" s="68"/>
      <c r="B25" s="68"/>
      <c r="C25" s="68"/>
      <c r="D25" s="68"/>
      <c r="E25" s="68"/>
      <c r="F25" s="68"/>
      <c r="G25" s="68"/>
      <c r="H25" s="68"/>
      <c r="I25" s="68"/>
      <c r="J25" s="68"/>
      <c r="K25" s="68"/>
      <c r="L25" s="68"/>
      <c r="M25" s="68"/>
      <c r="N25" s="68"/>
      <c r="O25" s="68"/>
      <c r="P25" s="68"/>
      <c r="Q25" s="68"/>
      <c r="R25" s="68"/>
      <c r="S25" s="68"/>
      <c r="T25" s="68"/>
    </row>
    <row r="26" spans="1:20" x14ac:dyDescent="0.25">
      <c r="A26" s="565" t="s">
        <v>11</v>
      </c>
      <c r="B26" s="566"/>
      <c r="C26" s="566"/>
      <c r="D26" s="566"/>
      <c r="E26" s="569">
        <f>E24+L24+S24</f>
        <v>1105</v>
      </c>
      <c r="F26" s="570"/>
      <c r="G26" s="68"/>
      <c r="H26" s="68"/>
      <c r="I26" s="68"/>
      <c r="J26" s="68"/>
      <c r="K26" s="68"/>
      <c r="L26" s="68"/>
      <c r="M26" s="68"/>
      <c r="N26" s="68"/>
      <c r="O26" s="68"/>
      <c r="P26" s="68"/>
      <c r="Q26" s="68"/>
      <c r="R26" s="68"/>
      <c r="S26" s="68"/>
      <c r="T26" s="68"/>
    </row>
    <row r="27" spans="1:20" ht="15.75" thickBot="1" x14ac:dyDescent="0.3">
      <c r="A27" s="567"/>
      <c r="B27" s="568"/>
      <c r="C27" s="568"/>
      <c r="D27" s="568"/>
      <c r="E27" s="571"/>
      <c r="F27" s="572"/>
      <c r="G27" s="68"/>
      <c r="H27" s="68"/>
      <c r="I27" s="68"/>
      <c r="J27" s="68"/>
      <c r="K27" s="68"/>
      <c r="L27" s="68"/>
      <c r="M27" s="68"/>
      <c r="N27" s="68"/>
      <c r="O27" s="68"/>
      <c r="P27" s="68"/>
      <c r="Q27" s="68"/>
      <c r="R27" s="68"/>
      <c r="S27" s="68"/>
      <c r="T27" s="68"/>
    </row>
  </sheetData>
  <mergeCells count="80">
    <mergeCell ref="V8:W8"/>
    <mergeCell ref="A26:D27"/>
    <mergeCell ref="E26:F27"/>
    <mergeCell ref="F8:T8"/>
    <mergeCell ref="A17:F23"/>
    <mergeCell ref="O9:T10"/>
    <mergeCell ref="P11:R11"/>
    <mergeCell ref="S11:T11"/>
    <mergeCell ref="O24:R24"/>
    <mergeCell ref="S24:T24"/>
    <mergeCell ref="P21:R21"/>
    <mergeCell ref="S21:T21"/>
    <mergeCell ref="P22:R22"/>
    <mergeCell ref="S22:T22"/>
    <mergeCell ref="P23:R23"/>
    <mergeCell ref="S23:T23"/>
    <mergeCell ref="P18:R18"/>
    <mergeCell ref="S18:T18"/>
    <mergeCell ref="P19:R19"/>
    <mergeCell ref="S19:T19"/>
    <mergeCell ref="P20:R20"/>
    <mergeCell ref="S20:T20"/>
    <mergeCell ref="P15:R15"/>
    <mergeCell ref="S15:T15"/>
    <mergeCell ref="P16:R16"/>
    <mergeCell ref="S16:T16"/>
    <mergeCell ref="P17:R17"/>
    <mergeCell ref="S17:T17"/>
    <mergeCell ref="P12:R12"/>
    <mergeCell ref="S12:T12"/>
    <mergeCell ref="P13:R13"/>
    <mergeCell ref="S13:T13"/>
    <mergeCell ref="P14:R14"/>
    <mergeCell ref="S14:T14"/>
    <mergeCell ref="L24:M24"/>
    <mergeCell ref="H24:K24"/>
    <mergeCell ref="A9:F10"/>
    <mergeCell ref="L14:M14"/>
    <mergeCell ref="B11:D11"/>
    <mergeCell ref="I21:K21"/>
    <mergeCell ref="L21:M21"/>
    <mergeCell ref="I22:K22"/>
    <mergeCell ref="L22:M22"/>
    <mergeCell ref="I18:K18"/>
    <mergeCell ref="L18:M18"/>
    <mergeCell ref="I19:K19"/>
    <mergeCell ref="L19:M19"/>
    <mergeCell ref="I20:K20"/>
    <mergeCell ref="L20:M20"/>
    <mergeCell ref="I15:K15"/>
    <mergeCell ref="L15:M15"/>
    <mergeCell ref="I16:K16"/>
    <mergeCell ref="L16:M16"/>
    <mergeCell ref="I17:K17"/>
    <mergeCell ref="L17:M17"/>
    <mergeCell ref="I13:K13"/>
    <mergeCell ref="I14:K14"/>
    <mergeCell ref="I12:K12"/>
    <mergeCell ref="L12:M12"/>
    <mergeCell ref="L13:M13"/>
    <mergeCell ref="B13:D13"/>
    <mergeCell ref="E13:F13"/>
    <mergeCell ref="B14:D14"/>
    <mergeCell ref="E14:F14"/>
    <mergeCell ref="A24:D24"/>
    <mergeCell ref="E24:F24"/>
    <mergeCell ref="B15:D15"/>
    <mergeCell ref="E15:F15"/>
    <mergeCell ref="B16:D16"/>
    <mergeCell ref="E16:F16"/>
    <mergeCell ref="L11:M11"/>
    <mergeCell ref="E11:F11"/>
    <mergeCell ref="H9:M10"/>
    <mergeCell ref="B12:D12"/>
    <mergeCell ref="E12:F12"/>
    <mergeCell ref="A1:C3"/>
    <mergeCell ref="D1:F3"/>
    <mergeCell ref="A4:C6"/>
    <mergeCell ref="D4:F6"/>
    <mergeCell ref="I11:K11"/>
  </mergeCells>
  <hyperlinks>
    <hyperlink ref="V8:W8" location="'PAGE DE GARDE'!A1" display="RETOUR"/>
  </hyperlinks>
  <pageMargins left="0.7" right="0.7" top="0.75" bottom="0.75" header="0.3" footer="0.3"/>
  <pageSetup paperSize="9" scale="26"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pageSetUpPr fitToPage="1"/>
  </sheetPr>
  <dimension ref="A1:Y39"/>
  <sheetViews>
    <sheetView view="pageBreakPreview" zoomScale="70" zoomScaleNormal="100" zoomScaleSheetLayoutView="70" workbookViewId="0">
      <selection activeCell="A4" sqref="A4:C6"/>
    </sheetView>
  </sheetViews>
  <sheetFormatPr baseColWidth="10" defaultRowHeight="15" x14ac:dyDescent="0.25"/>
  <sheetData>
    <row r="1" spans="1:25" ht="15" customHeight="1" x14ac:dyDescent="0.25">
      <c r="A1" s="299"/>
      <c r="B1" s="299"/>
      <c r="C1" s="299"/>
      <c r="D1" s="465" t="s">
        <v>49</v>
      </c>
      <c r="E1" s="465"/>
      <c r="F1" s="465"/>
      <c r="G1" s="5"/>
      <c r="H1" s="5"/>
      <c r="I1" s="5"/>
      <c r="J1" s="5"/>
      <c r="K1" s="5"/>
      <c r="L1" s="5"/>
      <c r="M1" s="5"/>
      <c r="N1" s="5"/>
      <c r="O1" s="5"/>
      <c r="P1" s="5"/>
      <c r="Q1" s="5"/>
      <c r="R1" s="5"/>
      <c r="S1" s="5"/>
      <c r="T1" s="5"/>
      <c r="U1" s="5"/>
      <c r="V1" s="5"/>
      <c r="X1" s="358" t="s">
        <v>152</v>
      </c>
      <c r="Y1" s="358"/>
    </row>
    <row r="2" spans="1:25" ht="15" customHeight="1" x14ac:dyDescent="0.25">
      <c r="A2" s="299"/>
      <c r="B2" s="299"/>
      <c r="C2" s="299"/>
      <c r="D2" s="465"/>
      <c r="E2" s="465"/>
      <c r="F2" s="465"/>
      <c r="G2" s="5"/>
      <c r="H2" s="5"/>
      <c r="I2" s="5"/>
      <c r="J2" s="5"/>
      <c r="K2" s="5"/>
      <c r="L2" s="5"/>
      <c r="M2" s="5"/>
      <c r="N2" s="5"/>
      <c r="O2" s="5"/>
      <c r="P2" s="5"/>
      <c r="Q2" s="5"/>
      <c r="R2" s="5"/>
      <c r="S2" s="5"/>
      <c r="T2" s="5"/>
      <c r="U2" s="5"/>
      <c r="V2" s="5"/>
      <c r="X2" s="358"/>
      <c r="Y2" s="358"/>
    </row>
    <row r="3" spans="1:25" ht="15" customHeight="1" x14ac:dyDescent="0.25">
      <c r="A3" s="299"/>
      <c r="B3" s="299"/>
      <c r="C3" s="299"/>
      <c r="D3" s="465"/>
      <c r="E3" s="465"/>
      <c r="F3" s="465"/>
      <c r="G3" s="206"/>
      <c r="H3" s="206"/>
      <c r="I3" s="206"/>
      <c r="J3" s="206"/>
      <c r="K3" s="206"/>
      <c r="L3" s="206"/>
      <c r="M3" s="206"/>
      <c r="N3" s="206"/>
      <c r="O3" s="206"/>
      <c r="P3" s="206"/>
      <c r="Q3" s="206"/>
      <c r="R3" s="206"/>
      <c r="S3" s="206"/>
      <c r="T3" s="206"/>
      <c r="U3" s="206"/>
      <c r="V3" s="206"/>
      <c r="X3" s="358"/>
      <c r="Y3" s="358"/>
    </row>
    <row r="4" spans="1:25" ht="15" customHeight="1" x14ac:dyDescent="0.25">
      <c r="A4" s="466" t="s">
        <v>626</v>
      </c>
      <c r="B4" s="299"/>
      <c r="C4" s="299"/>
      <c r="D4" s="467" t="s">
        <v>146</v>
      </c>
      <c r="E4" s="467"/>
      <c r="F4" s="467"/>
      <c r="G4" s="206"/>
      <c r="H4" s="206"/>
      <c r="I4" s="206"/>
      <c r="J4" s="206"/>
      <c r="K4" s="206"/>
      <c r="L4" s="206"/>
      <c r="M4" s="206"/>
      <c r="N4" s="206"/>
      <c r="O4" s="206"/>
      <c r="P4" s="206"/>
      <c r="Q4" s="206"/>
      <c r="R4" s="206"/>
      <c r="S4" s="206"/>
      <c r="T4" s="206"/>
      <c r="U4" s="206"/>
      <c r="V4" s="206"/>
      <c r="X4" s="358"/>
      <c r="Y4" s="358"/>
    </row>
    <row r="5" spans="1:25" ht="15" customHeight="1" x14ac:dyDescent="0.25">
      <c r="A5" s="299"/>
      <c r="B5" s="299"/>
      <c r="C5" s="299"/>
      <c r="D5" s="467"/>
      <c r="E5" s="467"/>
      <c r="F5" s="467"/>
      <c r="G5" s="206"/>
      <c r="H5" s="206"/>
      <c r="I5" s="206"/>
      <c r="J5" s="206"/>
      <c r="K5" s="206"/>
      <c r="L5" s="206"/>
      <c r="M5" s="206"/>
      <c r="N5" s="206"/>
      <c r="O5" s="206"/>
      <c r="P5" s="206"/>
      <c r="Q5" s="206"/>
      <c r="R5" s="206"/>
      <c r="S5" s="206"/>
      <c r="T5" s="206"/>
      <c r="U5" s="206"/>
      <c r="V5" s="206"/>
      <c r="X5" s="358"/>
      <c r="Y5" s="358"/>
    </row>
    <row r="6" spans="1:25" ht="15" customHeight="1" x14ac:dyDescent="0.25">
      <c r="A6" s="299"/>
      <c r="B6" s="299"/>
      <c r="C6" s="299"/>
      <c r="D6" s="467"/>
      <c r="E6" s="467"/>
      <c r="F6" s="467"/>
      <c r="G6" s="12"/>
      <c r="H6" s="12"/>
      <c r="I6" s="12"/>
      <c r="J6" s="12"/>
      <c r="K6" s="12"/>
      <c r="L6" s="12"/>
      <c r="M6" s="12"/>
      <c r="N6" s="12"/>
      <c r="O6" s="12"/>
      <c r="P6" s="12"/>
      <c r="Q6" s="12"/>
      <c r="R6" s="12"/>
      <c r="S6" s="12"/>
      <c r="T6" s="12"/>
      <c r="U6" s="12"/>
      <c r="V6" s="12"/>
      <c r="X6" s="358"/>
      <c r="Y6" s="358"/>
    </row>
    <row r="7" spans="1:25" ht="15" customHeight="1" x14ac:dyDescent="0.25">
      <c r="K7" s="11"/>
    </row>
    <row r="8" spans="1:25" x14ac:dyDescent="0.25">
      <c r="A8" s="335" t="s">
        <v>14</v>
      </c>
      <c r="B8" s="335"/>
      <c r="C8" s="335"/>
      <c r="D8" s="335"/>
      <c r="E8" s="335"/>
      <c r="F8" s="335"/>
      <c r="G8" s="335"/>
      <c r="H8" s="335"/>
      <c r="I8" s="67"/>
      <c r="J8" s="335" t="s">
        <v>24</v>
      </c>
      <c r="K8" s="335"/>
      <c r="L8" s="335"/>
      <c r="M8" s="335"/>
      <c r="N8" s="335"/>
      <c r="O8" s="335"/>
      <c r="P8" s="6"/>
      <c r="Q8" s="575" t="s">
        <v>37</v>
      </c>
      <c r="R8" s="575"/>
      <c r="S8" s="575"/>
      <c r="T8" s="575"/>
      <c r="U8" s="575"/>
      <c r="V8" s="575"/>
    </row>
    <row r="9" spans="1:25" x14ac:dyDescent="0.25">
      <c r="A9" s="335"/>
      <c r="B9" s="335"/>
      <c r="C9" s="335"/>
      <c r="D9" s="335"/>
      <c r="E9" s="335"/>
      <c r="F9" s="335"/>
      <c r="G9" s="335"/>
      <c r="H9" s="335"/>
      <c r="I9" s="67"/>
      <c r="J9" s="335"/>
      <c r="K9" s="335"/>
      <c r="L9" s="335"/>
      <c r="M9" s="335"/>
      <c r="N9" s="335"/>
      <c r="O9" s="335"/>
      <c r="P9" s="6"/>
      <c r="Q9" s="576"/>
      <c r="R9" s="576"/>
      <c r="S9" s="576"/>
      <c r="T9" s="576"/>
      <c r="U9" s="576"/>
      <c r="V9" s="576"/>
    </row>
    <row r="10" spans="1:25" x14ac:dyDescent="0.25">
      <c r="A10" s="2" t="s">
        <v>12</v>
      </c>
      <c r="B10" s="299" t="s">
        <v>7</v>
      </c>
      <c r="C10" s="299"/>
      <c r="D10" s="299"/>
      <c r="E10" s="299" t="s">
        <v>0</v>
      </c>
      <c r="F10" s="299"/>
      <c r="G10" s="299" t="s">
        <v>243</v>
      </c>
      <c r="H10" s="299"/>
      <c r="I10" s="31"/>
      <c r="J10" s="2" t="s">
        <v>12</v>
      </c>
      <c r="K10" s="299" t="s">
        <v>7</v>
      </c>
      <c r="L10" s="299"/>
      <c r="M10" s="299"/>
      <c r="N10" s="299" t="s">
        <v>0</v>
      </c>
      <c r="O10" s="299"/>
      <c r="Q10" s="2" t="s">
        <v>12</v>
      </c>
      <c r="R10" s="299" t="s">
        <v>7</v>
      </c>
      <c r="S10" s="299"/>
      <c r="T10" s="299"/>
      <c r="U10" s="299" t="s">
        <v>0</v>
      </c>
      <c r="V10" s="299"/>
    </row>
    <row r="11" spans="1:25" x14ac:dyDescent="0.25">
      <c r="A11" s="192">
        <v>1</v>
      </c>
      <c r="B11" s="577" t="s">
        <v>18</v>
      </c>
      <c r="C11" s="577"/>
      <c r="D11" s="577"/>
      <c r="E11" s="578">
        <v>0</v>
      </c>
      <c r="F11" s="578"/>
      <c r="G11" s="578">
        <v>45.38</v>
      </c>
      <c r="H11" s="578"/>
      <c r="I11" s="69"/>
      <c r="J11" s="2">
        <v>15</v>
      </c>
      <c r="K11" s="406" t="s">
        <v>26</v>
      </c>
      <c r="L11" s="406"/>
      <c r="M11" s="406"/>
      <c r="N11" s="407">
        <v>59.18</v>
      </c>
      <c r="O11" s="407"/>
      <c r="Q11" s="2">
        <v>25</v>
      </c>
      <c r="R11" s="406" t="s">
        <v>39</v>
      </c>
      <c r="S11" s="406"/>
      <c r="T11" s="406"/>
      <c r="U11" s="407">
        <v>59.2</v>
      </c>
      <c r="V11" s="407"/>
    </row>
    <row r="12" spans="1:25" x14ac:dyDescent="0.25">
      <c r="A12" s="192">
        <v>2</v>
      </c>
      <c r="B12" s="577" t="s">
        <v>51</v>
      </c>
      <c r="C12" s="577"/>
      <c r="D12" s="577"/>
      <c r="E12" s="578">
        <v>0</v>
      </c>
      <c r="F12" s="578"/>
      <c r="G12" s="578">
        <v>49.69</v>
      </c>
      <c r="H12" s="578"/>
      <c r="I12" s="69"/>
      <c r="J12" s="2">
        <v>16</v>
      </c>
      <c r="K12" s="406" t="s">
        <v>27</v>
      </c>
      <c r="L12" s="406"/>
      <c r="M12" s="406"/>
      <c r="N12" s="407">
        <v>59.12</v>
      </c>
      <c r="O12" s="407"/>
      <c r="Q12" s="2">
        <v>26</v>
      </c>
      <c r="R12" s="406" t="s">
        <v>40</v>
      </c>
      <c r="S12" s="406"/>
      <c r="T12" s="406"/>
      <c r="U12" s="407">
        <v>59.15</v>
      </c>
      <c r="V12" s="407"/>
    </row>
    <row r="13" spans="1:25" x14ac:dyDescent="0.25">
      <c r="A13" s="192">
        <v>3</v>
      </c>
      <c r="B13" s="577" t="s">
        <v>52</v>
      </c>
      <c r="C13" s="577"/>
      <c r="D13" s="577"/>
      <c r="E13" s="578">
        <v>0</v>
      </c>
      <c r="F13" s="578"/>
      <c r="G13" s="578">
        <v>36.909999999999997</v>
      </c>
      <c r="H13" s="578"/>
      <c r="I13" s="69"/>
      <c r="J13" s="2">
        <v>17</v>
      </c>
      <c r="K13" s="406" t="s">
        <v>28</v>
      </c>
      <c r="L13" s="406"/>
      <c r="M13" s="406"/>
      <c r="N13" s="407">
        <v>59.04</v>
      </c>
      <c r="O13" s="407"/>
      <c r="Q13" s="2">
        <v>27</v>
      </c>
      <c r="R13" s="406" t="s">
        <v>41</v>
      </c>
      <c r="S13" s="406"/>
      <c r="T13" s="406"/>
      <c r="U13" s="407">
        <v>59.05</v>
      </c>
      <c r="V13" s="407"/>
    </row>
    <row r="14" spans="1:25" x14ac:dyDescent="0.25">
      <c r="A14" s="192">
        <v>4</v>
      </c>
      <c r="B14" s="577" t="s">
        <v>53</v>
      </c>
      <c r="C14" s="577"/>
      <c r="D14" s="577"/>
      <c r="E14" s="578">
        <v>0</v>
      </c>
      <c r="F14" s="578"/>
      <c r="G14" s="578">
        <v>43.87</v>
      </c>
      <c r="H14" s="578"/>
      <c r="I14" s="69"/>
      <c r="J14" s="2">
        <v>18</v>
      </c>
      <c r="K14" s="406" t="s">
        <v>29</v>
      </c>
      <c r="L14" s="406"/>
      <c r="M14" s="406"/>
      <c r="N14" s="407">
        <v>59.11</v>
      </c>
      <c r="O14" s="407"/>
      <c r="Q14" s="2">
        <v>28</v>
      </c>
      <c r="R14" s="406" t="s">
        <v>42</v>
      </c>
      <c r="S14" s="406"/>
      <c r="T14" s="406"/>
      <c r="U14" s="407">
        <v>59.12</v>
      </c>
      <c r="V14" s="407"/>
    </row>
    <row r="15" spans="1:25" x14ac:dyDescent="0.25">
      <c r="A15" s="2">
        <v>5</v>
      </c>
      <c r="B15" s="406" t="s">
        <v>54</v>
      </c>
      <c r="C15" s="406"/>
      <c r="D15" s="406"/>
      <c r="E15" s="407">
        <v>11.76</v>
      </c>
      <c r="F15" s="407"/>
      <c r="G15" s="364"/>
      <c r="H15" s="298"/>
      <c r="I15" s="68"/>
      <c r="J15" s="2">
        <v>19</v>
      </c>
      <c r="K15" s="406" t="s">
        <v>30</v>
      </c>
      <c r="L15" s="406"/>
      <c r="M15" s="406"/>
      <c r="N15" s="407">
        <v>59.25</v>
      </c>
      <c r="O15" s="407"/>
      <c r="Q15" s="2">
        <v>29</v>
      </c>
      <c r="R15" s="406" t="s">
        <v>43</v>
      </c>
      <c r="S15" s="406"/>
      <c r="T15" s="406"/>
      <c r="U15" s="407">
        <v>59.27</v>
      </c>
      <c r="V15" s="407"/>
    </row>
    <row r="16" spans="1:25" x14ac:dyDescent="0.25">
      <c r="A16" s="192">
        <v>6</v>
      </c>
      <c r="B16" s="577" t="s">
        <v>55</v>
      </c>
      <c r="C16" s="577"/>
      <c r="D16" s="577"/>
      <c r="E16" s="578">
        <v>0</v>
      </c>
      <c r="F16" s="578"/>
      <c r="G16" s="578">
        <v>40.04</v>
      </c>
      <c r="H16" s="578"/>
      <c r="I16" s="69"/>
      <c r="J16" s="2">
        <v>20</v>
      </c>
      <c r="K16" s="409" t="s">
        <v>31</v>
      </c>
      <c r="L16" s="409"/>
      <c r="M16" s="409"/>
      <c r="N16" s="526">
        <v>19.48</v>
      </c>
      <c r="O16" s="526"/>
      <c r="Q16" s="2">
        <v>30</v>
      </c>
      <c r="R16" s="409" t="s">
        <v>31</v>
      </c>
      <c r="S16" s="409"/>
      <c r="T16" s="409"/>
      <c r="U16" s="526">
        <v>16.86</v>
      </c>
      <c r="V16" s="526"/>
    </row>
    <row r="17" spans="1:22" x14ac:dyDescent="0.25">
      <c r="A17" s="192">
        <v>7</v>
      </c>
      <c r="B17" s="577" t="s">
        <v>18</v>
      </c>
      <c r="C17" s="577"/>
      <c r="D17" s="577"/>
      <c r="E17" s="578">
        <v>0</v>
      </c>
      <c r="F17" s="578"/>
      <c r="G17" s="578">
        <v>59.07</v>
      </c>
      <c r="H17" s="578"/>
      <c r="I17" s="69"/>
      <c r="J17" s="2">
        <v>21</v>
      </c>
      <c r="K17" s="471" t="s">
        <v>21</v>
      </c>
      <c r="L17" s="472"/>
      <c r="M17" s="473"/>
      <c r="N17" s="407">
        <v>24.2</v>
      </c>
      <c r="O17" s="407"/>
      <c r="Q17" s="2">
        <v>31</v>
      </c>
      <c r="R17" s="182" t="s">
        <v>21</v>
      </c>
      <c r="S17" s="182"/>
      <c r="T17" s="182"/>
      <c r="U17" s="407">
        <v>24.2</v>
      </c>
      <c r="V17" s="407"/>
    </row>
    <row r="18" spans="1:22" x14ac:dyDescent="0.25">
      <c r="A18" s="2">
        <v>8</v>
      </c>
      <c r="B18" s="406" t="s">
        <v>56</v>
      </c>
      <c r="C18" s="406"/>
      <c r="D18" s="406"/>
      <c r="E18" s="407">
        <v>11.83</v>
      </c>
      <c r="F18" s="407"/>
      <c r="G18" s="364"/>
      <c r="H18" s="298"/>
      <c r="I18" s="68"/>
      <c r="J18" s="2">
        <v>22</v>
      </c>
      <c r="K18" s="471" t="s">
        <v>21</v>
      </c>
      <c r="L18" s="472"/>
      <c r="M18" s="473"/>
      <c r="N18" s="407">
        <v>24.91</v>
      </c>
      <c r="O18" s="407"/>
      <c r="Q18" s="2">
        <v>32</v>
      </c>
      <c r="R18" s="182" t="s">
        <v>21</v>
      </c>
      <c r="S18" s="182"/>
      <c r="T18" s="182"/>
      <c r="U18" s="407">
        <v>24.91</v>
      </c>
      <c r="V18" s="407"/>
    </row>
    <row r="19" spans="1:22" x14ac:dyDescent="0.25">
      <c r="A19" s="2">
        <v>9</v>
      </c>
      <c r="B19" s="406" t="s">
        <v>57</v>
      </c>
      <c r="C19" s="406"/>
      <c r="D19" s="406"/>
      <c r="E19" s="407">
        <v>11.87</v>
      </c>
      <c r="F19" s="407"/>
      <c r="G19" s="364"/>
      <c r="H19" s="298"/>
      <c r="I19" s="68"/>
      <c r="J19" s="2">
        <v>23</v>
      </c>
      <c r="K19" s="406" t="s">
        <v>63</v>
      </c>
      <c r="L19" s="406"/>
      <c r="M19" s="406"/>
      <c r="N19" s="407">
        <v>42.36</v>
      </c>
      <c r="O19" s="407"/>
      <c r="Q19" s="2">
        <v>33</v>
      </c>
      <c r="R19" s="406" t="s">
        <v>64</v>
      </c>
      <c r="S19" s="406"/>
      <c r="T19" s="406"/>
      <c r="U19" s="407">
        <v>42.36</v>
      </c>
      <c r="V19" s="407"/>
    </row>
    <row r="20" spans="1:22" x14ac:dyDescent="0.25">
      <c r="A20" s="88">
        <v>10</v>
      </c>
      <c r="B20" s="406" t="s">
        <v>19</v>
      </c>
      <c r="C20" s="406"/>
      <c r="D20" s="406"/>
      <c r="E20" s="407">
        <v>17.48</v>
      </c>
      <c r="F20" s="407"/>
      <c r="G20" s="347"/>
      <c r="H20" s="347"/>
      <c r="I20" s="69"/>
      <c r="J20" s="2">
        <v>24</v>
      </c>
      <c r="K20" s="406" t="s">
        <v>33</v>
      </c>
      <c r="L20" s="406"/>
      <c r="M20" s="406"/>
      <c r="N20" s="407">
        <v>28.27</v>
      </c>
      <c r="O20" s="407"/>
      <c r="Q20" s="2">
        <v>34</v>
      </c>
      <c r="R20" s="406" t="s">
        <v>64</v>
      </c>
      <c r="S20" s="406"/>
      <c r="T20" s="406"/>
      <c r="U20" s="407">
        <v>28.27</v>
      </c>
      <c r="V20" s="407"/>
    </row>
    <row r="21" spans="1:22" x14ac:dyDescent="0.25">
      <c r="A21" s="2">
        <v>11</v>
      </c>
      <c r="B21" s="406" t="s">
        <v>20</v>
      </c>
      <c r="C21" s="406"/>
      <c r="D21" s="406"/>
      <c r="E21" s="407">
        <v>5.62</v>
      </c>
      <c r="F21" s="407"/>
      <c r="G21" s="364"/>
      <c r="H21" s="298"/>
      <c r="I21" s="68"/>
      <c r="J21" s="371"/>
      <c r="K21" s="371"/>
      <c r="L21" s="371"/>
      <c r="M21" s="371"/>
      <c r="N21" s="371"/>
      <c r="O21" s="371"/>
      <c r="Q21" s="584"/>
      <c r="R21" s="371"/>
      <c r="S21" s="371"/>
      <c r="T21" s="371"/>
      <c r="U21" s="371"/>
      <c r="V21" s="244"/>
    </row>
    <row r="22" spans="1:22" x14ac:dyDescent="0.25">
      <c r="A22" s="2">
        <v>12</v>
      </c>
      <c r="B22" s="406" t="s">
        <v>58</v>
      </c>
      <c r="C22" s="406"/>
      <c r="D22" s="406"/>
      <c r="E22" s="407">
        <v>5.54</v>
      </c>
      <c r="F22" s="407"/>
      <c r="G22" s="364"/>
      <c r="H22" s="298"/>
      <c r="I22" s="68"/>
      <c r="J22" s="372"/>
      <c r="K22" s="372"/>
      <c r="L22" s="372"/>
      <c r="M22" s="372"/>
      <c r="N22" s="372"/>
      <c r="O22" s="372"/>
      <c r="Q22" s="432"/>
      <c r="R22" s="372"/>
      <c r="S22" s="372"/>
      <c r="T22" s="372"/>
      <c r="U22" s="372"/>
      <c r="V22" s="439"/>
    </row>
    <row r="23" spans="1:22" x14ac:dyDescent="0.25">
      <c r="A23" s="192">
        <v>13</v>
      </c>
      <c r="B23" s="577" t="s">
        <v>59</v>
      </c>
      <c r="C23" s="577"/>
      <c r="D23" s="577"/>
      <c r="E23" s="578">
        <v>0</v>
      </c>
      <c r="F23" s="578"/>
      <c r="G23" s="578">
        <v>30.62</v>
      </c>
      <c r="H23" s="578"/>
      <c r="I23" s="66"/>
      <c r="J23" s="372"/>
      <c r="K23" s="372"/>
      <c r="L23" s="372"/>
      <c r="M23" s="372"/>
      <c r="N23" s="372"/>
      <c r="O23" s="372"/>
      <c r="Q23" s="432"/>
      <c r="R23" s="372"/>
      <c r="S23" s="372"/>
      <c r="T23" s="372"/>
      <c r="U23" s="372"/>
      <c r="V23" s="439"/>
    </row>
    <row r="24" spans="1:22" x14ac:dyDescent="0.25">
      <c r="A24" s="192">
        <v>14</v>
      </c>
      <c r="B24" s="577" t="s">
        <v>60</v>
      </c>
      <c r="C24" s="577"/>
      <c r="D24" s="577"/>
      <c r="E24" s="578">
        <v>0</v>
      </c>
      <c r="F24" s="578"/>
      <c r="G24" s="578">
        <v>30.28</v>
      </c>
      <c r="H24" s="578"/>
      <c r="I24" s="66"/>
      <c r="J24" s="372"/>
      <c r="K24" s="372"/>
      <c r="L24" s="372"/>
      <c r="M24" s="372"/>
      <c r="N24" s="372"/>
      <c r="O24" s="372"/>
      <c r="Q24" s="432"/>
      <c r="R24" s="372"/>
      <c r="S24" s="372"/>
      <c r="T24" s="372"/>
      <c r="U24" s="372"/>
      <c r="V24" s="439"/>
    </row>
    <row r="25" spans="1:22" x14ac:dyDescent="0.25">
      <c r="A25" s="192">
        <v>15</v>
      </c>
      <c r="B25" s="577" t="s">
        <v>61</v>
      </c>
      <c r="C25" s="577"/>
      <c r="D25" s="577"/>
      <c r="E25" s="578">
        <v>0</v>
      </c>
      <c r="F25" s="578"/>
      <c r="G25" s="578">
        <v>80.239999999999995</v>
      </c>
      <c r="H25" s="578"/>
      <c r="I25" s="66"/>
      <c r="J25" s="372"/>
      <c r="K25" s="372"/>
      <c r="L25" s="372"/>
      <c r="M25" s="372"/>
      <c r="N25" s="372"/>
      <c r="O25" s="372"/>
      <c r="Q25" s="432"/>
      <c r="R25" s="372"/>
      <c r="S25" s="372"/>
      <c r="T25" s="372"/>
      <c r="U25" s="372"/>
      <c r="V25" s="439"/>
    </row>
    <row r="26" spans="1:22" x14ac:dyDescent="0.25">
      <c r="A26" s="20">
        <v>16</v>
      </c>
      <c r="B26" s="406" t="s">
        <v>22</v>
      </c>
      <c r="C26" s="406"/>
      <c r="D26" s="406"/>
      <c r="E26" s="407">
        <v>6.11</v>
      </c>
      <c r="F26" s="407"/>
      <c r="G26" s="404"/>
      <c r="H26" s="582"/>
      <c r="I26" s="68"/>
      <c r="J26" s="372"/>
      <c r="K26" s="372"/>
      <c r="L26" s="372"/>
      <c r="M26" s="372"/>
      <c r="N26" s="372"/>
      <c r="O26" s="372"/>
      <c r="Q26" s="432"/>
      <c r="R26" s="372"/>
      <c r="S26" s="372"/>
      <c r="T26" s="372"/>
      <c r="U26" s="372"/>
      <c r="V26" s="439"/>
    </row>
    <row r="27" spans="1:22" x14ac:dyDescent="0.25">
      <c r="A27" s="20">
        <v>17</v>
      </c>
      <c r="B27" s="406" t="s">
        <v>62</v>
      </c>
      <c r="C27" s="406"/>
      <c r="D27" s="406"/>
      <c r="E27" s="407">
        <v>31.28</v>
      </c>
      <c r="F27" s="407"/>
      <c r="G27" s="404"/>
      <c r="H27" s="582"/>
      <c r="J27" s="372"/>
      <c r="K27" s="372"/>
      <c r="L27" s="372"/>
      <c r="M27" s="372"/>
      <c r="N27" s="372"/>
      <c r="O27" s="372"/>
      <c r="Q27" s="432"/>
      <c r="R27" s="372"/>
      <c r="S27" s="372"/>
      <c r="T27" s="372"/>
      <c r="U27" s="372"/>
      <c r="V27" s="439"/>
    </row>
    <row r="28" spans="1:22" x14ac:dyDescent="0.25">
      <c r="A28" s="20">
        <v>18</v>
      </c>
      <c r="B28" s="406" t="s">
        <v>19</v>
      </c>
      <c r="C28" s="406"/>
      <c r="D28" s="406"/>
      <c r="E28" s="407">
        <v>20.71</v>
      </c>
      <c r="F28" s="407"/>
      <c r="G28" s="404"/>
      <c r="H28" s="582"/>
      <c r="J28" s="583"/>
      <c r="K28" s="583"/>
      <c r="L28" s="583"/>
      <c r="M28" s="583"/>
      <c r="N28" s="583"/>
      <c r="O28" s="583"/>
      <c r="Q28" s="585"/>
      <c r="R28" s="583"/>
      <c r="S28" s="583"/>
      <c r="T28" s="583"/>
      <c r="U28" s="583"/>
      <c r="V28" s="259"/>
    </row>
    <row r="29" spans="1:22" x14ac:dyDescent="0.25">
      <c r="A29" s="299" t="s">
        <v>23</v>
      </c>
      <c r="B29" s="299"/>
      <c r="C29" s="299"/>
      <c r="D29" s="299"/>
      <c r="E29" s="579">
        <f>SUM(E11:F28)</f>
        <v>122.19999999999999</v>
      </c>
      <c r="F29" s="579"/>
      <c r="G29" s="580"/>
      <c r="H29" s="581"/>
      <c r="J29" s="299" t="s">
        <v>35</v>
      </c>
      <c r="K29" s="299"/>
      <c r="L29" s="299"/>
      <c r="M29" s="299"/>
      <c r="N29" s="579">
        <f>+SUM(N11:O20)</f>
        <v>434.92</v>
      </c>
      <c r="O29" s="579"/>
      <c r="Q29" s="364"/>
      <c r="R29" s="230"/>
      <c r="S29" s="230"/>
      <c r="T29" s="230"/>
      <c r="U29" s="299">
        <f>SUM(U11:V22)</f>
        <v>432.39</v>
      </c>
      <c r="V29" s="299"/>
    </row>
    <row r="31" spans="1:22" ht="19.5" x14ac:dyDescent="0.25">
      <c r="A31" s="421" t="s">
        <v>11</v>
      </c>
      <c r="B31" s="421"/>
      <c r="C31" s="421"/>
      <c r="D31" s="421"/>
      <c r="E31" s="367">
        <f>E29+N29+U29</f>
        <v>989.51</v>
      </c>
      <c r="F31" s="367"/>
      <c r="G31" s="30"/>
    </row>
    <row r="32" spans="1:22" ht="19.5" x14ac:dyDescent="0.25">
      <c r="A32" s="421"/>
      <c r="B32" s="421"/>
      <c r="C32" s="421"/>
      <c r="D32" s="421"/>
      <c r="E32" s="367"/>
      <c r="F32" s="367"/>
      <c r="G32" s="30"/>
    </row>
    <row r="37" spans="12:12" x14ac:dyDescent="0.25">
      <c r="L37">
        <v>12.72</v>
      </c>
    </row>
    <row r="38" spans="12:12" x14ac:dyDescent="0.25">
      <c r="L38">
        <v>2.4700000000000002</v>
      </c>
    </row>
    <row r="39" spans="12:12" x14ac:dyDescent="0.25">
      <c r="L39">
        <v>5.52</v>
      </c>
    </row>
  </sheetData>
  <mergeCells count="118">
    <mergeCell ref="G21:H21"/>
    <mergeCell ref="G19:H19"/>
    <mergeCell ref="G18:H18"/>
    <mergeCell ref="G15:H15"/>
    <mergeCell ref="G12:H12"/>
    <mergeCell ref="G13:H13"/>
    <mergeCell ref="G14:H14"/>
    <mergeCell ref="G16:H16"/>
    <mergeCell ref="G17:H17"/>
    <mergeCell ref="X1:Y6"/>
    <mergeCell ref="J21:O28"/>
    <mergeCell ref="Q21:V28"/>
    <mergeCell ref="B21:D21"/>
    <mergeCell ref="E21:F21"/>
    <mergeCell ref="K20:M20"/>
    <mergeCell ref="N20:O20"/>
    <mergeCell ref="B20:D20"/>
    <mergeCell ref="E20:F20"/>
    <mergeCell ref="R20:T20"/>
    <mergeCell ref="U20:V20"/>
    <mergeCell ref="B19:D19"/>
    <mergeCell ref="E19:F19"/>
    <mergeCell ref="K19:M19"/>
    <mergeCell ref="N19:O19"/>
    <mergeCell ref="R19:T19"/>
    <mergeCell ref="U19:V19"/>
    <mergeCell ref="B18:D18"/>
    <mergeCell ref="E18:F18"/>
    <mergeCell ref="N18:O18"/>
    <mergeCell ref="G20:H20"/>
    <mergeCell ref="G23:H23"/>
    <mergeCell ref="G24:H24"/>
    <mergeCell ref="G25:H25"/>
    <mergeCell ref="A31:D32"/>
    <mergeCell ref="E31:F32"/>
    <mergeCell ref="B25:D25"/>
    <mergeCell ref="E25:F25"/>
    <mergeCell ref="B26:D26"/>
    <mergeCell ref="E26:F26"/>
    <mergeCell ref="B27:D27"/>
    <mergeCell ref="E27:F27"/>
    <mergeCell ref="E28:F28"/>
    <mergeCell ref="B28:D28"/>
    <mergeCell ref="A29:D29"/>
    <mergeCell ref="E29:F29"/>
    <mergeCell ref="J29:M29"/>
    <mergeCell ref="N29:O29"/>
    <mergeCell ref="Q29:T29"/>
    <mergeCell ref="U29:V29"/>
    <mergeCell ref="B22:D22"/>
    <mergeCell ref="E22:F22"/>
    <mergeCell ref="B23:D23"/>
    <mergeCell ref="E23:F23"/>
    <mergeCell ref="B24:D24"/>
    <mergeCell ref="E24:F24"/>
    <mergeCell ref="G29:H29"/>
    <mergeCell ref="G28:H28"/>
    <mergeCell ref="G27:H27"/>
    <mergeCell ref="G26:H26"/>
    <mergeCell ref="G22:H22"/>
    <mergeCell ref="U18:V18"/>
    <mergeCell ref="B17:D17"/>
    <mergeCell ref="E17:F17"/>
    <mergeCell ref="K16:M16"/>
    <mergeCell ref="N16:O16"/>
    <mergeCell ref="U17:V17"/>
    <mergeCell ref="N17:O17"/>
    <mergeCell ref="B16:D16"/>
    <mergeCell ref="E16:F16"/>
    <mergeCell ref="R16:T16"/>
    <mergeCell ref="U16:V16"/>
    <mergeCell ref="K17:M17"/>
    <mergeCell ref="K18:M18"/>
    <mergeCell ref="N14:O14"/>
    <mergeCell ref="R13:T13"/>
    <mergeCell ref="U15:V15"/>
    <mergeCell ref="B14:D14"/>
    <mergeCell ref="E14:F14"/>
    <mergeCell ref="K14:M14"/>
    <mergeCell ref="R14:T14"/>
    <mergeCell ref="U14:V14"/>
    <mergeCell ref="B15:D15"/>
    <mergeCell ref="E15:F15"/>
    <mergeCell ref="K15:M15"/>
    <mergeCell ref="N15:O15"/>
    <mergeCell ref="R15:T15"/>
    <mergeCell ref="U13:V13"/>
    <mergeCell ref="N13:O13"/>
    <mergeCell ref="U12:V12"/>
    <mergeCell ref="B13:D13"/>
    <mergeCell ref="E13:F13"/>
    <mergeCell ref="K13:M13"/>
    <mergeCell ref="U11:V11"/>
    <mergeCell ref="B11:D11"/>
    <mergeCell ref="E11:F11"/>
    <mergeCell ref="K11:M11"/>
    <mergeCell ref="N11:O11"/>
    <mergeCell ref="R11:T11"/>
    <mergeCell ref="B12:D12"/>
    <mergeCell ref="E12:F12"/>
    <mergeCell ref="K12:M12"/>
    <mergeCell ref="N12:O12"/>
    <mergeCell ref="R12:T12"/>
    <mergeCell ref="G11:H11"/>
    <mergeCell ref="A1:C3"/>
    <mergeCell ref="D1:F3"/>
    <mergeCell ref="A4:C6"/>
    <mergeCell ref="D4:F6"/>
    <mergeCell ref="Q8:V9"/>
    <mergeCell ref="B10:D10"/>
    <mergeCell ref="E10:F10"/>
    <mergeCell ref="K10:M10"/>
    <mergeCell ref="N10:O10"/>
    <mergeCell ref="R10:T10"/>
    <mergeCell ref="U10:V10"/>
    <mergeCell ref="J8:O9"/>
    <mergeCell ref="A8:H9"/>
    <mergeCell ref="G10:H10"/>
  </mergeCells>
  <hyperlinks>
    <hyperlink ref="X1:Y6" location="'PAGE DE GARDE'!A1" display="RETOUR"/>
  </hyperlinks>
  <pageMargins left="0.7" right="0.7" top="0.75" bottom="0.75" header="0.3" footer="0.3"/>
  <pageSetup paperSize="9" scale="17"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M62"/>
  <sheetViews>
    <sheetView topLeftCell="A22" zoomScale="70" zoomScaleNormal="70" workbookViewId="0">
      <selection sqref="A1:M30"/>
    </sheetView>
  </sheetViews>
  <sheetFormatPr baseColWidth="10" defaultRowHeight="15" x14ac:dyDescent="0.25"/>
  <cols>
    <col min="4" max="4" width="40.7109375" customWidth="1"/>
  </cols>
  <sheetData>
    <row r="1" spans="1:13" x14ac:dyDescent="0.25">
      <c r="A1" s="623" t="s">
        <v>211</v>
      </c>
      <c r="B1" s="318"/>
      <c r="C1" s="318"/>
      <c r="D1" s="318"/>
      <c r="E1" s="318"/>
      <c r="F1" s="318"/>
      <c r="G1" s="318"/>
      <c r="H1" s="318"/>
      <c r="I1" s="318"/>
      <c r="J1" s="318"/>
      <c r="K1" s="318"/>
      <c r="L1" s="318"/>
      <c r="M1" s="319"/>
    </row>
    <row r="2" spans="1:13" ht="15.75" thickBot="1" x14ac:dyDescent="0.3">
      <c r="A2" s="320"/>
      <c r="B2" s="321"/>
      <c r="C2" s="321"/>
      <c r="D2" s="321"/>
      <c r="E2" s="321"/>
      <c r="F2" s="321"/>
      <c r="G2" s="321"/>
      <c r="H2" s="321"/>
      <c r="I2" s="321"/>
      <c r="J2" s="321"/>
      <c r="K2" s="321"/>
      <c r="L2" s="321"/>
      <c r="M2" s="322"/>
    </row>
    <row r="3" spans="1:13" ht="15.75" customHeight="1" x14ac:dyDescent="0.25">
      <c r="A3" s="633" t="s">
        <v>186</v>
      </c>
      <c r="B3" s="634"/>
      <c r="C3" s="635"/>
      <c r="D3" s="624" t="s">
        <v>239</v>
      </c>
      <c r="E3" s="625"/>
      <c r="F3" s="625"/>
      <c r="G3" s="625"/>
      <c r="H3" s="625"/>
      <c r="I3" s="625"/>
      <c r="J3" s="625"/>
      <c r="K3" s="625"/>
      <c r="L3" s="625"/>
      <c r="M3" s="626"/>
    </row>
    <row r="4" spans="1:13" x14ac:dyDescent="0.25">
      <c r="A4" s="636"/>
      <c r="B4" s="575"/>
      <c r="C4" s="637"/>
      <c r="D4" s="627"/>
      <c r="E4" s="628"/>
      <c r="F4" s="628"/>
      <c r="G4" s="628"/>
      <c r="H4" s="628"/>
      <c r="I4" s="628"/>
      <c r="J4" s="628"/>
      <c r="K4" s="628"/>
      <c r="L4" s="628"/>
      <c r="M4" s="629"/>
    </row>
    <row r="5" spans="1:13" ht="15.75" thickBot="1" x14ac:dyDescent="0.3">
      <c r="A5" s="638"/>
      <c r="B5" s="639"/>
      <c r="C5" s="640"/>
      <c r="D5" s="630"/>
      <c r="E5" s="631"/>
      <c r="F5" s="631"/>
      <c r="G5" s="631"/>
      <c r="H5" s="631"/>
      <c r="I5" s="631"/>
      <c r="J5" s="631"/>
      <c r="K5" s="631"/>
      <c r="L5" s="631"/>
      <c r="M5" s="632"/>
    </row>
    <row r="6" spans="1:13" ht="15.75" thickBot="1" x14ac:dyDescent="0.3">
      <c r="A6" s="323" t="s">
        <v>185</v>
      </c>
      <c r="B6" s="324"/>
      <c r="C6" s="324"/>
      <c r="D6" s="324" t="s">
        <v>184</v>
      </c>
      <c r="E6" s="324"/>
      <c r="F6" s="324"/>
      <c r="G6" s="324"/>
      <c r="H6" s="324"/>
      <c r="I6" s="324"/>
      <c r="J6" s="324"/>
      <c r="K6" s="324"/>
      <c r="L6" s="324"/>
      <c r="M6" s="325"/>
    </row>
    <row r="7" spans="1:13" ht="15.75" thickBot="1" x14ac:dyDescent="0.3">
      <c r="A7" s="323" t="s">
        <v>213</v>
      </c>
      <c r="B7" s="324"/>
      <c r="C7" s="324"/>
      <c r="D7" s="324"/>
      <c r="E7" s="324"/>
      <c r="F7" s="324"/>
      <c r="G7" s="324"/>
      <c r="H7" s="324"/>
      <c r="I7" s="324"/>
      <c r="J7" s="324"/>
      <c r="K7" s="324"/>
      <c r="L7" s="324"/>
      <c r="M7" s="325"/>
    </row>
    <row r="8" spans="1:13" ht="15.75" thickBot="1" x14ac:dyDescent="0.3"/>
    <row r="9" spans="1:13" x14ac:dyDescent="0.25">
      <c r="B9" s="589" t="s">
        <v>214</v>
      </c>
      <c r="C9" s="590"/>
      <c r="D9" s="591"/>
      <c r="E9" s="589" t="s">
        <v>154</v>
      </c>
      <c r="F9" s="590"/>
      <c r="G9" s="590"/>
      <c r="H9" s="590"/>
      <c r="I9" s="590"/>
      <c r="J9" s="595"/>
      <c r="K9" s="596" t="s">
        <v>155</v>
      </c>
      <c r="L9" s="597"/>
      <c r="M9" s="598"/>
    </row>
    <row r="10" spans="1:13" x14ac:dyDescent="0.25">
      <c r="B10" s="592"/>
      <c r="C10" s="593"/>
      <c r="D10" s="594"/>
      <c r="E10" s="602"/>
      <c r="F10" s="603"/>
      <c r="G10" s="603"/>
      <c r="H10" s="603"/>
      <c r="I10" s="603"/>
      <c r="J10" s="604"/>
      <c r="K10" s="599"/>
      <c r="L10" s="600"/>
      <c r="M10" s="601"/>
    </row>
    <row r="11" spans="1:13" ht="15.75" thickBot="1" x14ac:dyDescent="0.3">
      <c r="B11" s="605" t="s">
        <v>157</v>
      </c>
      <c r="C11" s="606"/>
      <c r="D11" s="607"/>
      <c r="E11" s="97" t="s">
        <v>158</v>
      </c>
      <c r="F11" s="98" t="s">
        <v>159</v>
      </c>
      <c r="G11" s="98" t="s">
        <v>160</v>
      </c>
      <c r="H11" s="98" t="s">
        <v>161</v>
      </c>
      <c r="I11" s="98" t="s">
        <v>162</v>
      </c>
      <c r="J11" s="99" t="s">
        <v>163</v>
      </c>
      <c r="K11" s="608"/>
      <c r="L11" s="609"/>
      <c r="M11" s="610"/>
    </row>
    <row r="12" spans="1:13" x14ac:dyDescent="0.25">
      <c r="A12" s="232" t="s">
        <v>164</v>
      </c>
      <c r="B12" s="256" t="s">
        <v>188</v>
      </c>
      <c r="C12" s="257"/>
      <c r="D12" s="297"/>
      <c r="E12" s="95"/>
      <c r="F12" s="36"/>
      <c r="G12" s="36"/>
      <c r="H12" s="36"/>
      <c r="I12" s="36"/>
      <c r="J12" s="37"/>
      <c r="K12" s="313" t="s">
        <v>189</v>
      </c>
      <c r="L12" s="257"/>
      <c r="M12" s="258"/>
    </row>
    <row r="13" spans="1:13" x14ac:dyDescent="0.25">
      <c r="A13" s="233"/>
      <c r="B13" s="226" t="s">
        <v>190</v>
      </c>
      <c r="C13" s="227"/>
      <c r="D13" s="228"/>
      <c r="E13" s="96"/>
      <c r="F13" s="2"/>
      <c r="G13" s="2"/>
      <c r="H13" s="2"/>
      <c r="I13" s="2"/>
      <c r="J13" s="39"/>
      <c r="K13" s="298"/>
      <c r="L13" s="299"/>
      <c r="M13" s="300"/>
    </row>
    <row r="14" spans="1:13" x14ac:dyDescent="0.25">
      <c r="A14" s="233"/>
      <c r="B14" s="262" t="s">
        <v>191</v>
      </c>
      <c r="C14" s="263"/>
      <c r="D14" s="264"/>
      <c r="E14" s="96"/>
      <c r="F14" s="2"/>
      <c r="G14" s="2"/>
      <c r="H14" s="2"/>
      <c r="I14" s="2"/>
      <c r="J14" s="39"/>
      <c r="K14" s="229"/>
      <c r="L14" s="230"/>
      <c r="M14" s="231"/>
    </row>
    <row r="15" spans="1:13" x14ac:dyDescent="0.25">
      <c r="A15" s="233"/>
      <c r="B15" s="262" t="s">
        <v>208</v>
      </c>
      <c r="C15" s="263"/>
      <c r="D15" s="264"/>
      <c r="E15" s="14"/>
      <c r="F15" s="100"/>
      <c r="G15" s="2"/>
      <c r="H15" s="2"/>
      <c r="I15" s="2"/>
      <c r="J15" s="39"/>
      <c r="K15" s="25"/>
      <c r="L15" s="26"/>
      <c r="M15" s="23"/>
    </row>
    <row r="16" spans="1:13" x14ac:dyDescent="0.25">
      <c r="A16" s="233"/>
      <c r="B16" s="262" t="s">
        <v>192</v>
      </c>
      <c r="C16" s="263"/>
      <c r="D16" s="264"/>
      <c r="E16" s="100"/>
      <c r="F16" s="20"/>
      <c r="G16" s="2"/>
      <c r="H16" s="2"/>
      <c r="I16" s="2"/>
      <c r="J16" s="39"/>
      <c r="K16" s="229"/>
      <c r="L16" s="230"/>
      <c r="M16" s="231"/>
    </row>
    <row r="17" spans="1:13" x14ac:dyDescent="0.25">
      <c r="A17" s="233"/>
      <c r="B17" s="262" t="s">
        <v>193</v>
      </c>
      <c r="C17" s="263"/>
      <c r="D17" s="264"/>
      <c r="E17" s="14"/>
      <c r="F17" s="100"/>
      <c r="G17" s="20"/>
      <c r="H17" s="2"/>
      <c r="I17" s="2"/>
      <c r="J17" s="39"/>
      <c r="K17" s="229"/>
      <c r="L17" s="230"/>
      <c r="M17" s="231"/>
    </row>
    <row r="18" spans="1:13" x14ac:dyDescent="0.25">
      <c r="A18" s="233"/>
      <c r="B18" s="226" t="s">
        <v>194</v>
      </c>
      <c r="C18" s="227"/>
      <c r="D18" s="228"/>
      <c r="E18" s="96"/>
      <c r="F18" s="2"/>
      <c r="G18" s="2"/>
      <c r="H18" s="2"/>
      <c r="I18" s="2"/>
      <c r="J18" s="39"/>
      <c r="K18" s="298"/>
      <c r="L18" s="299"/>
      <c r="M18" s="300"/>
    </row>
    <row r="19" spans="1:13" x14ac:dyDescent="0.25">
      <c r="A19" s="233"/>
      <c r="B19" s="40" t="s">
        <v>172</v>
      </c>
      <c r="C19" s="4"/>
      <c r="D19" s="22"/>
      <c r="E19" s="96"/>
      <c r="F19" s="2"/>
      <c r="G19" s="2"/>
      <c r="H19" s="2"/>
      <c r="I19" s="2"/>
      <c r="J19" s="39"/>
      <c r="K19" s="298"/>
      <c r="L19" s="299"/>
      <c r="M19" s="300"/>
    </row>
    <row r="20" spans="1:13" x14ac:dyDescent="0.25">
      <c r="A20" s="233"/>
      <c r="B20" s="326" t="s">
        <v>215</v>
      </c>
      <c r="C20" s="327"/>
      <c r="D20" s="328"/>
      <c r="E20" s="96"/>
      <c r="F20" s="2"/>
      <c r="G20" s="2"/>
      <c r="H20" s="2"/>
      <c r="I20" s="2"/>
      <c r="J20" s="39"/>
      <c r="K20" s="229"/>
      <c r="L20" s="230"/>
      <c r="M20" s="231"/>
    </row>
    <row r="21" spans="1:13" x14ac:dyDescent="0.25">
      <c r="A21" s="233"/>
      <c r="B21" s="262" t="s">
        <v>195</v>
      </c>
      <c r="C21" s="263"/>
      <c r="D21" s="264"/>
      <c r="E21" s="14"/>
      <c r="F21" s="100"/>
      <c r="G21" s="2"/>
      <c r="H21" s="2"/>
      <c r="I21" s="2"/>
      <c r="J21" s="39"/>
      <c r="K21" s="298"/>
      <c r="L21" s="299"/>
      <c r="M21" s="300"/>
    </row>
    <row r="22" spans="1:13" x14ac:dyDescent="0.25">
      <c r="A22" s="233"/>
      <c r="B22" s="262" t="s">
        <v>196</v>
      </c>
      <c r="C22" s="263"/>
      <c r="D22" s="264"/>
      <c r="E22" s="14"/>
      <c r="F22" s="100"/>
      <c r="G22" s="2"/>
      <c r="H22" s="2"/>
      <c r="I22" s="2"/>
      <c r="J22" s="39"/>
      <c r="K22" s="298"/>
      <c r="L22" s="299"/>
      <c r="M22" s="300"/>
    </row>
    <row r="23" spans="1:13" x14ac:dyDescent="0.25">
      <c r="A23" s="233"/>
      <c r="B23" s="326" t="s">
        <v>197</v>
      </c>
      <c r="C23" s="327"/>
      <c r="D23" s="328"/>
      <c r="E23" s="14"/>
      <c r="F23" s="100"/>
      <c r="G23" s="2"/>
      <c r="H23" s="2"/>
      <c r="I23" s="2"/>
      <c r="J23" s="39"/>
      <c r="K23" s="229"/>
      <c r="L23" s="230"/>
      <c r="M23" s="231"/>
    </row>
    <row r="24" spans="1:13" x14ac:dyDescent="0.25">
      <c r="A24" s="233"/>
      <c r="B24" s="262" t="s">
        <v>198</v>
      </c>
      <c r="C24" s="263"/>
      <c r="D24" s="264"/>
      <c r="E24" s="14"/>
      <c r="F24" s="2"/>
      <c r="G24" s="100"/>
      <c r="H24" s="2"/>
      <c r="I24" s="2"/>
      <c r="J24" s="39"/>
      <c r="K24" s="229"/>
      <c r="L24" s="230"/>
      <c r="M24" s="231"/>
    </row>
    <row r="25" spans="1:13" x14ac:dyDescent="0.25">
      <c r="A25" s="233"/>
      <c r="B25" s="262" t="s">
        <v>199</v>
      </c>
      <c r="C25" s="263"/>
      <c r="D25" s="264"/>
      <c r="E25" s="96"/>
      <c r="F25" s="2"/>
      <c r="G25" s="2"/>
      <c r="H25" s="2"/>
      <c r="I25" s="2"/>
      <c r="J25" s="39"/>
      <c r="K25" s="298"/>
      <c r="L25" s="299"/>
      <c r="M25" s="300"/>
    </row>
    <row r="26" spans="1:13" x14ac:dyDescent="0.25">
      <c r="A26" s="233"/>
      <c r="B26" s="262" t="s">
        <v>200</v>
      </c>
      <c r="C26" s="263"/>
      <c r="D26" s="264"/>
      <c r="E26" s="16"/>
      <c r="F26" s="101"/>
      <c r="G26" s="41"/>
      <c r="H26" s="41"/>
      <c r="I26" s="41"/>
      <c r="J26" s="42"/>
      <c r="K26" s="298"/>
      <c r="L26" s="299"/>
      <c r="M26" s="300"/>
    </row>
    <row r="27" spans="1:13" x14ac:dyDescent="0.25">
      <c r="A27" s="233"/>
      <c r="B27" s="262" t="s">
        <v>201</v>
      </c>
      <c r="C27" s="263"/>
      <c r="D27" s="264"/>
      <c r="E27" s="16"/>
      <c r="F27" s="41"/>
      <c r="G27" s="101"/>
      <c r="H27" s="41"/>
      <c r="I27" s="41"/>
      <c r="J27" s="42"/>
      <c r="K27" s="298"/>
      <c r="L27" s="299"/>
      <c r="M27" s="300"/>
    </row>
    <row r="28" spans="1:13" x14ac:dyDescent="0.25">
      <c r="A28" s="233"/>
      <c r="B28" s="45" t="s">
        <v>202</v>
      </c>
      <c r="C28" s="46"/>
      <c r="D28" s="24"/>
      <c r="E28" s="16"/>
      <c r="F28" s="41"/>
      <c r="G28" s="101"/>
      <c r="H28" s="41"/>
      <c r="I28" s="41"/>
      <c r="J28" s="42"/>
      <c r="K28" s="298"/>
      <c r="L28" s="299"/>
      <c r="M28" s="300"/>
    </row>
    <row r="29" spans="1:13" x14ac:dyDescent="0.25">
      <c r="A29" s="233"/>
      <c r="B29" s="262" t="s">
        <v>203</v>
      </c>
      <c r="C29" s="263"/>
      <c r="D29" s="264"/>
      <c r="E29" s="14"/>
      <c r="F29" s="2"/>
      <c r="G29" s="100"/>
      <c r="H29" s="2"/>
      <c r="I29" s="2"/>
      <c r="J29" s="39"/>
      <c r="K29" s="298"/>
      <c r="L29" s="299"/>
      <c r="M29" s="300"/>
    </row>
    <row r="30" spans="1:13" ht="15.75" thickBot="1" x14ac:dyDescent="0.3">
      <c r="A30" s="234"/>
      <c r="B30" s="586" t="s">
        <v>204</v>
      </c>
      <c r="C30" s="587"/>
      <c r="D30" s="588"/>
      <c r="E30" s="47"/>
      <c r="F30" s="48"/>
      <c r="G30" s="48"/>
      <c r="H30" s="48"/>
      <c r="I30" s="102"/>
      <c r="J30" s="49"/>
      <c r="K30" s="314"/>
      <c r="L30" s="315"/>
      <c r="M30" s="316"/>
    </row>
    <row r="31" spans="1:13" x14ac:dyDescent="0.25">
      <c r="A31" s="232" t="s">
        <v>181</v>
      </c>
      <c r="B31" s="235" t="s">
        <v>205</v>
      </c>
      <c r="C31" s="236"/>
      <c r="D31" s="237"/>
      <c r="E31" s="104"/>
      <c r="F31" s="34"/>
      <c r="G31" s="34"/>
      <c r="H31" s="34"/>
      <c r="I31" s="34"/>
      <c r="J31" s="35"/>
      <c r="K31" s="238"/>
      <c r="L31" s="239"/>
      <c r="M31" s="240"/>
    </row>
    <row r="32" spans="1:13" x14ac:dyDescent="0.25">
      <c r="A32" s="233"/>
      <c r="B32" s="262" t="s">
        <v>183</v>
      </c>
      <c r="C32" s="263"/>
      <c r="D32" s="264"/>
      <c r="E32" s="105"/>
      <c r="F32" s="60"/>
      <c r="G32" s="51"/>
      <c r="H32" s="51"/>
      <c r="I32" s="51"/>
      <c r="J32" s="52"/>
      <c r="K32" s="229"/>
      <c r="L32" s="230"/>
      <c r="M32" s="231"/>
    </row>
    <row r="33" spans="1:13" ht="15.75" thickBot="1" x14ac:dyDescent="0.3">
      <c r="A33" s="234"/>
      <c r="B33" s="586" t="s">
        <v>206</v>
      </c>
      <c r="C33" s="587"/>
      <c r="D33" s="588"/>
      <c r="E33" s="15"/>
      <c r="F33" s="43"/>
      <c r="G33" s="43"/>
      <c r="H33" s="43"/>
      <c r="I33" s="43"/>
      <c r="J33" s="103"/>
      <c r="K33" s="250"/>
      <c r="L33" s="251"/>
      <c r="M33" s="252"/>
    </row>
    <row r="34" spans="1:13" ht="15.75" thickBot="1" x14ac:dyDescent="0.3"/>
    <row r="35" spans="1:13" x14ac:dyDescent="0.25">
      <c r="B35" s="614" t="s">
        <v>153</v>
      </c>
      <c r="C35" s="615"/>
      <c r="D35" s="616"/>
      <c r="E35" s="589" t="s">
        <v>154</v>
      </c>
      <c r="F35" s="590"/>
      <c r="G35" s="590"/>
      <c r="H35" s="590"/>
      <c r="I35" s="590"/>
      <c r="J35" s="595"/>
      <c r="K35" s="596" t="s">
        <v>155</v>
      </c>
      <c r="L35" s="597"/>
      <c r="M35" s="598"/>
    </row>
    <row r="36" spans="1:13" x14ac:dyDescent="0.25">
      <c r="B36" s="617"/>
      <c r="C36" s="618"/>
      <c r="D36" s="619"/>
      <c r="E36" s="602" t="s">
        <v>156</v>
      </c>
      <c r="F36" s="603"/>
      <c r="G36" s="603"/>
      <c r="H36" s="603"/>
      <c r="I36" s="603"/>
      <c r="J36" s="604"/>
      <c r="K36" s="599"/>
      <c r="L36" s="600"/>
      <c r="M36" s="601"/>
    </row>
    <row r="37" spans="1:13" ht="15.75" thickBot="1" x14ac:dyDescent="0.3">
      <c r="B37" s="620" t="s">
        <v>157</v>
      </c>
      <c r="C37" s="621"/>
      <c r="D37" s="622"/>
      <c r="E37" s="97" t="s">
        <v>158</v>
      </c>
      <c r="F37" s="98" t="s">
        <v>159</v>
      </c>
      <c r="G37" s="98" t="s">
        <v>160</v>
      </c>
      <c r="H37" s="98" t="s">
        <v>161</v>
      </c>
      <c r="I37" s="98" t="s">
        <v>162</v>
      </c>
      <c r="J37" s="99" t="s">
        <v>163</v>
      </c>
      <c r="K37" s="608"/>
      <c r="L37" s="609"/>
      <c r="M37" s="610"/>
    </row>
    <row r="38" spans="1:13" x14ac:dyDescent="0.25">
      <c r="A38" s="232" t="s">
        <v>164</v>
      </c>
      <c r="B38" s="611" t="s">
        <v>165</v>
      </c>
      <c r="C38" s="612"/>
      <c r="D38" s="613"/>
      <c r="E38" s="95"/>
      <c r="F38" s="36"/>
      <c r="G38" s="36"/>
      <c r="H38" s="36"/>
      <c r="I38" s="36"/>
      <c r="J38" s="37"/>
      <c r="K38" s="259"/>
      <c r="L38" s="260"/>
      <c r="M38" s="261"/>
    </row>
    <row r="39" spans="1:13" x14ac:dyDescent="0.25">
      <c r="A39" s="233"/>
      <c r="B39" s="262" t="s">
        <v>166</v>
      </c>
      <c r="C39" s="263"/>
      <c r="D39" s="264"/>
      <c r="E39" s="95"/>
      <c r="F39" s="36"/>
      <c r="G39" s="36"/>
      <c r="H39" s="36"/>
      <c r="I39" s="36"/>
      <c r="J39" s="37"/>
      <c r="K39" s="229"/>
      <c r="L39" s="230"/>
      <c r="M39" s="231"/>
    </row>
    <row r="40" spans="1:13" x14ac:dyDescent="0.25">
      <c r="A40" s="233"/>
      <c r="B40" s="262" t="s">
        <v>167</v>
      </c>
      <c r="C40" s="263"/>
      <c r="D40" s="264"/>
      <c r="E40" s="95"/>
      <c r="F40" s="36"/>
      <c r="G40" s="36"/>
      <c r="H40" s="36"/>
      <c r="I40" s="36"/>
      <c r="J40" s="37"/>
      <c r="K40" s="259"/>
      <c r="L40" s="260"/>
      <c r="M40" s="261"/>
    </row>
    <row r="41" spans="1:13" x14ac:dyDescent="0.25">
      <c r="A41" s="233"/>
      <c r="B41" s="38" t="s">
        <v>168</v>
      </c>
      <c r="C41" s="29"/>
      <c r="D41" s="29"/>
      <c r="E41" s="95"/>
      <c r="F41" s="36"/>
      <c r="G41" s="36"/>
      <c r="H41" s="36"/>
      <c r="I41" s="36"/>
      <c r="J41" s="37"/>
      <c r="K41" s="27"/>
      <c r="L41" s="27"/>
      <c r="M41" s="28"/>
    </row>
    <row r="42" spans="1:13" x14ac:dyDescent="0.25">
      <c r="A42" s="233"/>
      <c r="B42" s="262" t="s">
        <v>169</v>
      </c>
      <c r="C42" s="263"/>
      <c r="D42" s="264"/>
      <c r="E42" s="95"/>
      <c r="F42" s="36"/>
      <c r="G42" s="36"/>
      <c r="H42" s="36"/>
      <c r="I42" s="36"/>
      <c r="J42" s="37"/>
      <c r="K42" s="229"/>
      <c r="L42" s="230"/>
      <c r="M42" s="231"/>
    </row>
    <row r="43" spans="1:13" x14ac:dyDescent="0.25">
      <c r="A43" s="233"/>
      <c r="B43" s="262" t="s">
        <v>170</v>
      </c>
      <c r="C43" s="263"/>
      <c r="D43" s="264"/>
      <c r="E43" s="95"/>
      <c r="F43" s="36"/>
      <c r="G43" s="36"/>
      <c r="H43" s="36"/>
      <c r="I43" s="36"/>
      <c r="J43" s="37"/>
      <c r="K43" s="229"/>
      <c r="L43" s="230"/>
      <c r="M43" s="231"/>
    </row>
    <row r="44" spans="1:13" x14ac:dyDescent="0.25">
      <c r="A44" s="233"/>
      <c r="B44" s="262" t="s">
        <v>171</v>
      </c>
      <c r="C44" s="263"/>
      <c r="D44" s="264"/>
      <c r="E44" s="96"/>
      <c r="F44" s="2"/>
      <c r="G44" s="2"/>
      <c r="H44" s="2"/>
      <c r="I44" s="2"/>
      <c r="J44" s="39"/>
      <c r="K44" s="298"/>
      <c r="L44" s="299"/>
      <c r="M44" s="300"/>
    </row>
    <row r="45" spans="1:13" x14ac:dyDescent="0.25">
      <c r="A45" s="233"/>
      <c r="B45" s="40" t="s">
        <v>172</v>
      </c>
      <c r="C45" s="4"/>
      <c r="D45" s="22"/>
      <c r="E45" s="96"/>
      <c r="F45" s="2"/>
      <c r="G45" s="2"/>
      <c r="H45" s="2"/>
      <c r="I45" s="2"/>
      <c r="J45" s="39"/>
      <c r="K45" s="298"/>
      <c r="L45" s="299"/>
      <c r="M45" s="300"/>
    </row>
    <row r="46" spans="1:13" x14ac:dyDescent="0.25">
      <c r="A46" s="233"/>
      <c r="B46" s="262" t="s">
        <v>173</v>
      </c>
      <c r="C46" s="263"/>
      <c r="D46" s="264"/>
      <c r="E46" s="96"/>
      <c r="F46" s="2"/>
      <c r="G46" s="2"/>
      <c r="H46" s="2"/>
      <c r="I46" s="2"/>
      <c r="J46" s="39"/>
      <c r="K46" s="298"/>
      <c r="L46" s="299"/>
      <c r="M46" s="300"/>
    </row>
    <row r="47" spans="1:13" x14ac:dyDescent="0.25">
      <c r="A47" s="233"/>
      <c r="B47" s="262" t="s">
        <v>174</v>
      </c>
      <c r="C47" s="263"/>
      <c r="D47" s="264"/>
      <c r="E47" s="96"/>
      <c r="F47" s="41"/>
      <c r="G47" s="41"/>
      <c r="H47" s="41"/>
      <c r="I47" s="41"/>
      <c r="J47" s="42"/>
      <c r="K47" s="229"/>
      <c r="L47" s="230"/>
      <c r="M47" s="231"/>
    </row>
    <row r="48" spans="1:13" x14ac:dyDescent="0.25">
      <c r="A48" s="233"/>
      <c r="B48" s="262" t="s">
        <v>175</v>
      </c>
      <c r="C48" s="263"/>
      <c r="D48" s="264"/>
      <c r="E48" s="96"/>
      <c r="F48" s="41"/>
      <c r="G48" s="41"/>
      <c r="H48" s="41"/>
      <c r="I48" s="41"/>
      <c r="J48" s="42"/>
      <c r="K48" s="262" t="s">
        <v>176</v>
      </c>
      <c r="L48" s="263"/>
      <c r="M48" s="264"/>
    </row>
    <row r="49" spans="1:13" x14ac:dyDescent="0.25">
      <c r="A49" s="233"/>
      <c r="B49" s="262" t="s">
        <v>177</v>
      </c>
      <c r="C49" s="263"/>
      <c r="D49" s="264"/>
      <c r="E49" s="96"/>
      <c r="F49" s="41"/>
      <c r="G49" s="41"/>
      <c r="H49" s="41"/>
      <c r="I49" s="41"/>
      <c r="J49" s="42"/>
      <c r="K49" s="262" t="s">
        <v>176</v>
      </c>
      <c r="L49" s="263"/>
      <c r="M49" s="264"/>
    </row>
    <row r="50" spans="1:13" x14ac:dyDescent="0.25">
      <c r="A50" s="233"/>
      <c r="B50" s="262" t="s">
        <v>178</v>
      </c>
      <c r="C50" s="263"/>
      <c r="D50" s="264"/>
      <c r="E50" s="96"/>
      <c r="F50" s="41"/>
      <c r="G50" s="41"/>
      <c r="H50" s="41"/>
      <c r="I50" s="41"/>
      <c r="J50" s="42"/>
      <c r="K50" s="262" t="s">
        <v>176</v>
      </c>
      <c r="L50" s="263"/>
      <c r="M50" s="264"/>
    </row>
    <row r="51" spans="1:13" x14ac:dyDescent="0.25">
      <c r="A51" s="233"/>
      <c r="B51" s="262" t="s">
        <v>179</v>
      </c>
      <c r="C51" s="263"/>
      <c r="D51" s="264"/>
      <c r="E51" s="16"/>
      <c r="F51" s="101"/>
      <c r="G51" s="41"/>
      <c r="H51" s="41"/>
      <c r="I51" s="41"/>
      <c r="J51" s="42"/>
      <c r="K51" s="229"/>
      <c r="L51" s="230"/>
      <c r="M51" s="231"/>
    </row>
    <row r="52" spans="1:13" ht="15.75" thickBot="1" x14ac:dyDescent="0.3">
      <c r="A52" s="234"/>
      <c r="B52" s="586" t="s">
        <v>180</v>
      </c>
      <c r="C52" s="587"/>
      <c r="D52" s="588"/>
      <c r="E52" s="15"/>
      <c r="F52" s="106"/>
      <c r="G52" s="43"/>
      <c r="H52" s="43"/>
      <c r="I52" s="43"/>
      <c r="J52" s="44"/>
      <c r="K52" s="250"/>
      <c r="L52" s="251"/>
      <c r="M52" s="252"/>
    </row>
    <row r="53" spans="1:13" x14ac:dyDescent="0.25">
      <c r="A53" s="232" t="s">
        <v>181</v>
      </c>
      <c r="B53" s="235" t="s">
        <v>182</v>
      </c>
      <c r="C53" s="236"/>
      <c r="D53" s="237"/>
      <c r="E53" s="104"/>
      <c r="F53" s="34"/>
      <c r="G53" s="34"/>
      <c r="H53" s="34"/>
      <c r="I53" s="34"/>
      <c r="J53" s="35"/>
      <c r="K53" s="238"/>
      <c r="L53" s="239"/>
      <c r="M53" s="240"/>
    </row>
    <row r="54" spans="1:13" ht="15.75" thickBot="1" x14ac:dyDescent="0.3">
      <c r="A54" s="234"/>
      <c r="B54" s="586" t="s">
        <v>183</v>
      </c>
      <c r="C54" s="587"/>
      <c r="D54" s="588"/>
      <c r="E54" s="107"/>
      <c r="F54" s="43"/>
      <c r="G54" s="43"/>
      <c r="H54" s="43"/>
      <c r="I54" s="43"/>
      <c r="J54" s="44"/>
      <c r="K54" s="250"/>
      <c r="L54" s="251"/>
      <c r="M54" s="252"/>
    </row>
    <row r="55" spans="1:13" ht="15.75" thickBot="1" x14ac:dyDescent="0.3"/>
    <row r="56" spans="1:13" x14ac:dyDescent="0.25">
      <c r="B56" s="589" t="s">
        <v>278</v>
      </c>
      <c r="C56" s="590"/>
      <c r="D56" s="591"/>
      <c r="E56" s="589" t="s">
        <v>154</v>
      </c>
      <c r="F56" s="590"/>
      <c r="G56" s="590"/>
      <c r="H56" s="590"/>
      <c r="I56" s="590"/>
      <c r="J56" s="595"/>
      <c r="K56" s="596" t="s">
        <v>155</v>
      </c>
      <c r="L56" s="597"/>
      <c r="M56" s="598"/>
    </row>
    <row r="57" spans="1:13" x14ac:dyDescent="0.25">
      <c r="B57" s="592"/>
      <c r="C57" s="593"/>
      <c r="D57" s="594"/>
      <c r="E57" s="602"/>
      <c r="F57" s="603"/>
      <c r="G57" s="603"/>
      <c r="H57" s="603"/>
      <c r="I57" s="603"/>
      <c r="J57" s="604"/>
      <c r="K57" s="599"/>
      <c r="L57" s="600"/>
      <c r="M57" s="601"/>
    </row>
    <row r="58" spans="1:13" ht="15.75" thickBot="1" x14ac:dyDescent="0.3">
      <c r="B58" s="605" t="s">
        <v>157</v>
      </c>
      <c r="C58" s="606"/>
      <c r="D58" s="607"/>
      <c r="E58" s="97" t="s">
        <v>158</v>
      </c>
      <c r="F58" s="118" t="s">
        <v>159</v>
      </c>
      <c r="G58" s="118" t="s">
        <v>160</v>
      </c>
      <c r="H58" s="118" t="s">
        <v>161</v>
      </c>
      <c r="I58" s="118" t="s">
        <v>162</v>
      </c>
      <c r="J58" s="119" t="s">
        <v>163</v>
      </c>
      <c r="K58" s="608"/>
      <c r="L58" s="609"/>
      <c r="M58" s="610"/>
    </row>
    <row r="59" spans="1:13" x14ac:dyDescent="0.25">
      <c r="A59" s="232" t="s">
        <v>164</v>
      </c>
      <c r="B59" s="226" t="s">
        <v>190</v>
      </c>
      <c r="C59" s="227"/>
      <c r="D59" s="228"/>
      <c r="E59" s="95"/>
      <c r="F59" s="36"/>
      <c r="G59" s="36"/>
      <c r="H59" s="36"/>
      <c r="I59" s="36"/>
      <c r="J59" s="37"/>
      <c r="K59" s="313"/>
      <c r="L59" s="257"/>
      <c r="M59" s="258"/>
    </row>
    <row r="60" spans="1:13" ht="15.75" thickBot="1" x14ac:dyDescent="0.3">
      <c r="A60" s="234"/>
      <c r="B60" s="262" t="s">
        <v>192</v>
      </c>
      <c r="C60" s="263"/>
      <c r="D60" s="264"/>
      <c r="E60" s="95"/>
      <c r="F60" s="48"/>
      <c r="G60" s="48"/>
      <c r="H60" s="48"/>
      <c r="I60" s="120"/>
      <c r="J60" s="49"/>
      <c r="K60" s="314"/>
      <c r="L60" s="315"/>
      <c r="M60" s="316"/>
    </row>
    <row r="61" spans="1:13" x14ac:dyDescent="0.25">
      <c r="A61" s="232" t="s">
        <v>181</v>
      </c>
      <c r="B61" s="235" t="s">
        <v>205</v>
      </c>
      <c r="C61" s="236"/>
      <c r="D61" s="237"/>
      <c r="E61" s="95"/>
      <c r="F61" s="34"/>
      <c r="G61" s="34"/>
      <c r="H61" s="34"/>
      <c r="I61" s="34"/>
      <c r="J61" s="35"/>
      <c r="K61" s="238"/>
      <c r="L61" s="239"/>
      <c r="M61" s="240"/>
    </row>
    <row r="62" spans="1:13" ht="15.75" thickBot="1" x14ac:dyDescent="0.3">
      <c r="A62" s="234"/>
      <c r="B62" s="262" t="s">
        <v>183</v>
      </c>
      <c r="C62" s="263"/>
      <c r="D62" s="264"/>
      <c r="E62" s="95"/>
      <c r="F62" s="43"/>
      <c r="G62" s="43"/>
      <c r="H62" s="43"/>
      <c r="I62" s="43"/>
      <c r="J62" s="121"/>
      <c r="K62" s="250"/>
      <c r="L62" s="251"/>
      <c r="M62" s="252"/>
    </row>
  </sheetData>
  <mergeCells count="111">
    <mergeCell ref="B11:D11"/>
    <mergeCell ref="K11:M11"/>
    <mergeCell ref="A1:M2"/>
    <mergeCell ref="A6:C6"/>
    <mergeCell ref="D6:M6"/>
    <mergeCell ref="A7:C7"/>
    <mergeCell ref="D7:M7"/>
    <mergeCell ref="D3:M5"/>
    <mergeCell ref="A3:C5"/>
    <mergeCell ref="B9:D10"/>
    <mergeCell ref="E9:J9"/>
    <mergeCell ref="K9:M10"/>
    <mergeCell ref="E10:J10"/>
    <mergeCell ref="A12:A30"/>
    <mergeCell ref="B12:D12"/>
    <mergeCell ref="K12:M12"/>
    <mergeCell ref="B13:D13"/>
    <mergeCell ref="K13:M13"/>
    <mergeCell ref="B14:D14"/>
    <mergeCell ref="K14:M14"/>
    <mergeCell ref="B15:D15"/>
    <mergeCell ref="B16:D16"/>
    <mergeCell ref="K16:M16"/>
    <mergeCell ref="B21:D21"/>
    <mergeCell ref="K21:M21"/>
    <mergeCell ref="B22:D22"/>
    <mergeCell ref="K22:M22"/>
    <mergeCell ref="B23:D23"/>
    <mergeCell ref="K23:M23"/>
    <mergeCell ref="B20:D20"/>
    <mergeCell ref="K20:M20"/>
    <mergeCell ref="B27:D27"/>
    <mergeCell ref="K27:M27"/>
    <mergeCell ref="K28:M28"/>
    <mergeCell ref="B17:D17"/>
    <mergeCell ref="K17:M17"/>
    <mergeCell ref="B18:D18"/>
    <mergeCell ref="K18:M18"/>
    <mergeCell ref="K19:M19"/>
    <mergeCell ref="B29:D29"/>
    <mergeCell ref="K29:M29"/>
    <mergeCell ref="B30:D30"/>
    <mergeCell ref="K30:M30"/>
    <mergeCell ref="B24:D24"/>
    <mergeCell ref="K24:M24"/>
    <mergeCell ref="B25:D25"/>
    <mergeCell ref="K25:M25"/>
    <mergeCell ref="B26:D26"/>
    <mergeCell ref="K26:M26"/>
    <mergeCell ref="K49:M49"/>
    <mergeCell ref="B35:D36"/>
    <mergeCell ref="E35:J35"/>
    <mergeCell ref="K35:M36"/>
    <mergeCell ref="E36:J36"/>
    <mergeCell ref="B37:D37"/>
    <mergeCell ref="K37:M37"/>
    <mergeCell ref="A31:A33"/>
    <mergeCell ref="B31:D31"/>
    <mergeCell ref="K31:M31"/>
    <mergeCell ref="B32:D32"/>
    <mergeCell ref="K32:M32"/>
    <mergeCell ref="B33:D33"/>
    <mergeCell ref="K33:M33"/>
    <mergeCell ref="B60:D60"/>
    <mergeCell ref="A38:A52"/>
    <mergeCell ref="B38:D38"/>
    <mergeCell ref="K38:M38"/>
    <mergeCell ref="B39:D39"/>
    <mergeCell ref="K39:M39"/>
    <mergeCell ref="B40:D40"/>
    <mergeCell ref="K40:M40"/>
    <mergeCell ref="B42:D42"/>
    <mergeCell ref="B46:D46"/>
    <mergeCell ref="K46:M46"/>
    <mergeCell ref="B47:D47"/>
    <mergeCell ref="K47:M47"/>
    <mergeCell ref="B48:D48"/>
    <mergeCell ref="K48:M48"/>
    <mergeCell ref="K42:M42"/>
    <mergeCell ref="B43:D43"/>
    <mergeCell ref="K43:M43"/>
    <mergeCell ref="B44:D44"/>
    <mergeCell ref="K44:M44"/>
    <mergeCell ref="K45:M45"/>
    <mergeCell ref="B52:D52"/>
    <mergeCell ref="K52:M52"/>
    <mergeCell ref="B49:D49"/>
    <mergeCell ref="K60:M60"/>
    <mergeCell ref="B50:D50"/>
    <mergeCell ref="K50:M50"/>
    <mergeCell ref="B51:D51"/>
    <mergeCell ref="K51:M51"/>
    <mergeCell ref="A61:A62"/>
    <mergeCell ref="B61:D61"/>
    <mergeCell ref="K61:M61"/>
    <mergeCell ref="B62:D62"/>
    <mergeCell ref="K62:M62"/>
    <mergeCell ref="A53:A54"/>
    <mergeCell ref="B53:D53"/>
    <mergeCell ref="K53:M53"/>
    <mergeCell ref="B54:D54"/>
    <mergeCell ref="K54:M54"/>
    <mergeCell ref="B56:D57"/>
    <mergeCell ref="E56:J56"/>
    <mergeCell ref="K56:M57"/>
    <mergeCell ref="E57:J57"/>
    <mergeCell ref="B58:D58"/>
    <mergeCell ref="K58:M58"/>
    <mergeCell ref="A59:A60"/>
    <mergeCell ref="B59:D59"/>
    <mergeCell ref="K59:M5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J25"/>
  <sheetViews>
    <sheetView zoomScale="90" zoomScaleNormal="90" zoomScaleSheetLayoutView="30" workbookViewId="0">
      <selection activeCell="A4" sqref="A4:C6"/>
    </sheetView>
  </sheetViews>
  <sheetFormatPr baseColWidth="10" defaultRowHeight="15" x14ac:dyDescent="0.25"/>
  <sheetData>
    <row r="1" spans="1:10" x14ac:dyDescent="0.25">
      <c r="A1" s="374"/>
      <c r="B1" s="307"/>
      <c r="C1" s="307"/>
      <c r="D1" s="330" t="s">
        <v>140</v>
      </c>
      <c r="E1" s="330"/>
      <c r="F1" s="330"/>
      <c r="G1" s="331"/>
      <c r="I1" s="358" t="s">
        <v>152</v>
      </c>
      <c r="J1" s="358"/>
    </row>
    <row r="2" spans="1:10" x14ac:dyDescent="0.25">
      <c r="A2" s="375"/>
      <c r="B2" s="373"/>
      <c r="C2" s="373"/>
      <c r="D2" s="819"/>
      <c r="E2" s="819"/>
      <c r="F2" s="819"/>
      <c r="G2" s="394"/>
      <c r="I2" s="358"/>
      <c r="J2" s="358"/>
    </row>
    <row r="3" spans="1:10" x14ac:dyDescent="0.25">
      <c r="A3" s="375"/>
      <c r="B3" s="373"/>
      <c r="C3" s="373"/>
      <c r="D3" s="819"/>
      <c r="E3" s="819"/>
      <c r="F3" s="819"/>
      <c r="G3" s="394"/>
      <c r="I3" s="358"/>
      <c r="J3" s="358"/>
    </row>
    <row r="4" spans="1:10" ht="15" customHeight="1" x14ac:dyDescent="0.25">
      <c r="A4" s="810" t="s">
        <v>637</v>
      </c>
      <c r="B4" s="811"/>
      <c r="C4" s="812"/>
      <c r="D4" s="820" t="s">
        <v>146</v>
      </c>
      <c r="E4" s="820"/>
      <c r="F4" s="820"/>
      <c r="G4" s="397"/>
    </row>
    <row r="5" spans="1:10" x14ac:dyDescent="0.25">
      <c r="A5" s="813"/>
      <c r="B5" s="814"/>
      <c r="C5" s="815"/>
      <c r="D5" s="820"/>
      <c r="E5" s="820"/>
      <c r="F5" s="820"/>
      <c r="G5" s="397"/>
    </row>
    <row r="6" spans="1:10" ht="15.75" thickBot="1" x14ac:dyDescent="0.3">
      <c r="A6" s="816"/>
      <c r="B6" s="817"/>
      <c r="C6" s="818"/>
      <c r="D6" s="399"/>
      <c r="E6" s="399"/>
      <c r="F6" s="399"/>
      <c r="G6" s="400"/>
    </row>
    <row r="7" spans="1:10" ht="19.5" x14ac:dyDescent="0.25">
      <c r="A7" s="641" t="s">
        <v>82</v>
      </c>
      <c r="B7" s="641"/>
      <c r="C7" s="641"/>
      <c r="D7" s="641"/>
      <c r="E7" s="641"/>
      <c r="F7" s="641"/>
      <c r="G7" s="641"/>
    </row>
    <row r="8" spans="1:10" x14ac:dyDescent="0.25">
      <c r="A8" s="2" t="s">
        <v>12</v>
      </c>
      <c r="B8" s="299" t="s">
        <v>7</v>
      </c>
      <c r="C8" s="299"/>
      <c r="D8" s="299"/>
      <c r="E8" s="3"/>
      <c r="F8" s="299" t="s">
        <v>0</v>
      </c>
      <c r="G8" s="299"/>
    </row>
    <row r="9" spans="1:10" x14ac:dyDescent="0.25">
      <c r="A9" s="3">
        <v>20</v>
      </c>
      <c r="B9" s="406" t="s">
        <v>75</v>
      </c>
      <c r="C9" s="406"/>
      <c r="D9" s="406"/>
      <c r="E9" s="20"/>
      <c r="F9" s="407">
        <v>17.86</v>
      </c>
      <c r="G9" s="407"/>
    </row>
    <row r="10" spans="1:10" x14ac:dyDescent="0.25">
      <c r="A10" s="3">
        <v>21</v>
      </c>
      <c r="B10" s="406" t="s">
        <v>76</v>
      </c>
      <c r="C10" s="406"/>
      <c r="D10" s="406"/>
      <c r="E10" s="20"/>
      <c r="F10" s="407">
        <v>61.08</v>
      </c>
      <c r="G10" s="407"/>
    </row>
    <row r="11" spans="1:10" x14ac:dyDescent="0.25">
      <c r="A11" s="3">
        <v>22</v>
      </c>
      <c r="B11" s="406" t="s">
        <v>77</v>
      </c>
      <c r="C11" s="406"/>
      <c r="D11" s="406"/>
      <c r="E11" s="20"/>
      <c r="F11" s="407">
        <v>28.95</v>
      </c>
      <c r="G11" s="407"/>
    </row>
    <row r="12" spans="1:10" x14ac:dyDescent="0.25">
      <c r="A12" s="3">
        <v>23</v>
      </c>
      <c r="B12" s="406" t="s">
        <v>78</v>
      </c>
      <c r="C12" s="406"/>
      <c r="D12" s="406"/>
      <c r="E12" s="20"/>
      <c r="F12" s="407">
        <v>9.1199999999999992</v>
      </c>
      <c r="G12" s="407"/>
    </row>
    <row r="13" spans="1:10" x14ac:dyDescent="0.25">
      <c r="A13" s="3">
        <v>24</v>
      </c>
      <c r="B13" s="406" t="s">
        <v>74</v>
      </c>
      <c r="C13" s="406"/>
      <c r="D13" s="406"/>
      <c r="E13" s="20"/>
      <c r="F13" s="407">
        <v>18.32</v>
      </c>
      <c r="G13" s="407"/>
    </row>
    <row r="14" spans="1:10" x14ac:dyDescent="0.25">
      <c r="A14" s="3">
        <v>25</v>
      </c>
      <c r="B14" s="406" t="s">
        <v>79</v>
      </c>
      <c r="C14" s="406"/>
      <c r="D14" s="406"/>
      <c r="E14" s="20"/>
      <c r="F14" s="407">
        <v>33.39</v>
      </c>
      <c r="G14" s="407"/>
    </row>
    <row r="15" spans="1:10" x14ac:dyDescent="0.25">
      <c r="A15" s="3">
        <v>26</v>
      </c>
      <c r="B15" s="406" t="s">
        <v>80</v>
      </c>
      <c r="C15" s="406"/>
      <c r="D15" s="406"/>
      <c r="E15" s="20"/>
      <c r="F15" s="407">
        <v>30.17</v>
      </c>
      <c r="G15" s="407"/>
    </row>
    <row r="16" spans="1:10" x14ac:dyDescent="0.25">
      <c r="A16" s="3">
        <v>27</v>
      </c>
      <c r="B16" s="406" t="s">
        <v>81</v>
      </c>
      <c r="C16" s="406"/>
      <c r="D16" s="406"/>
      <c r="E16" s="20"/>
      <c r="F16" s="407">
        <v>11.02</v>
      </c>
      <c r="G16" s="407"/>
    </row>
    <row r="17" spans="1:8" x14ac:dyDescent="0.25">
      <c r="A17" s="3">
        <v>28</v>
      </c>
      <c r="B17" s="406" t="s">
        <v>71</v>
      </c>
      <c r="C17" s="406"/>
      <c r="D17" s="406"/>
      <c r="E17" s="20"/>
      <c r="F17" s="407">
        <v>9.94</v>
      </c>
      <c r="G17" s="407"/>
    </row>
    <row r="18" spans="1:8" x14ac:dyDescent="0.25">
      <c r="A18" s="3">
        <v>29</v>
      </c>
      <c r="B18" s="406" t="s">
        <v>70</v>
      </c>
      <c r="C18" s="406"/>
      <c r="D18" s="406"/>
      <c r="E18" s="20"/>
      <c r="F18" s="407">
        <v>41.18</v>
      </c>
      <c r="G18" s="407"/>
      <c r="H18" t="s">
        <v>279</v>
      </c>
    </row>
    <row r="19" spans="1:8" x14ac:dyDescent="0.25">
      <c r="A19" s="3">
        <v>30</v>
      </c>
      <c r="B19" s="406" t="s">
        <v>69</v>
      </c>
      <c r="C19" s="406"/>
      <c r="D19" s="406"/>
      <c r="E19" s="20"/>
      <c r="F19" s="407">
        <v>81.27</v>
      </c>
      <c r="G19" s="407"/>
      <c r="H19" t="s">
        <v>218</v>
      </c>
    </row>
    <row r="20" spans="1:8" x14ac:dyDescent="0.25">
      <c r="A20" s="3">
        <v>31</v>
      </c>
      <c r="B20" s="406" t="s">
        <v>18</v>
      </c>
      <c r="C20" s="406"/>
      <c r="D20" s="406"/>
      <c r="E20" s="20"/>
      <c r="F20" s="407">
        <v>215.51</v>
      </c>
      <c r="G20" s="407"/>
      <c r="H20" t="s">
        <v>217</v>
      </c>
    </row>
    <row r="21" spans="1:8" x14ac:dyDescent="0.25">
      <c r="A21" s="3">
        <v>32</v>
      </c>
      <c r="B21" s="406" t="s">
        <v>65</v>
      </c>
      <c r="C21" s="406"/>
      <c r="D21" s="406"/>
      <c r="E21" s="20"/>
      <c r="F21" s="407">
        <v>179.09</v>
      </c>
      <c r="G21" s="407"/>
      <c r="H21" t="s">
        <v>217</v>
      </c>
    </row>
    <row r="22" spans="1:8" x14ac:dyDescent="0.25">
      <c r="A22" s="3">
        <v>33</v>
      </c>
      <c r="B22" s="406" t="s">
        <v>32</v>
      </c>
      <c r="C22" s="406"/>
      <c r="D22" s="406"/>
      <c r="E22" s="20"/>
      <c r="F22" s="407">
        <v>23.26</v>
      </c>
      <c r="G22" s="407"/>
      <c r="H22" t="s">
        <v>217</v>
      </c>
    </row>
    <row r="23" spans="1:8" x14ac:dyDescent="0.25">
      <c r="A23" s="3">
        <v>34</v>
      </c>
      <c r="B23" s="406" t="s">
        <v>219</v>
      </c>
      <c r="C23" s="406"/>
      <c r="D23" s="406"/>
      <c r="E23" s="20"/>
      <c r="F23" s="407">
        <v>32.590000000000003</v>
      </c>
      <c r="G23" s="407"/>
      <c r="H23" t="s">
        <v>217</v>
      </c>
    </row>
    <row r="24" spans="1:8" x14ac:dyDescent="0.25">
      <c r="A24" s="364" t="s">
        <v>11</v>
      </c>
      <c r="B24" s="230"/>
      <c r="C24" s="230"/>
      <c r="D24" s="230"/>
      <c r="E24" s="298"/>
      <c r="F24" s="580">
        <f>SUM(F9:G23)</f>
        <v>792.75</v>
      </c>
      <c r="G24" s="581"/>
    </row>
    <row r="25" spans="1:8" x14ac:dyDescent="0.25">
      <c r="A25" s="65" t="s">
        <v>220</v>
      </c>
      <c r="B25" s="65"/>
      <c r="C25" s="65"/>
    </row>
  </sheetData>
  <mergeCells count="40">
    <mergeCell ref="I1:J3"/>
    <mergeCell ref="B23:D23"/>
    <mergeCell ref="F23:G23"/>
    <mergeCell ref="B21:D21"/>
    <mergeCell ref="B20:D20"/>
    <mergeCell ref="B22:D22"/>
    <mergeCell ref="B13:D13"/>
    <mergeCell ref="F13:G13"/>
    <mergeCell ref="B14:D14"/>
    <mergeCell ref="F14:G14"/>
    <mergeCell ref="B8:D8"/>
    <mergeCell ref="F8:G8"/>
    <mergeCell ref="F9:G9"/>
    <mergeCell ref="B12:D12"/>
    <mergeCell ref="F12:G12"/>
    <mergeCell ref="A1:C3"/>
    <mergeCell ref="A24:E24"/>
    <mergeCell ref="F24:G24"/>
    <mergeCell ref="B15:D15"/>
    <mergeCell ref="F15:G15"/>
    <mergeCell ref="B16:D16"/>
    <mergeCell ref="F16:G16"/>
    <mergeCell ref="B17:D17"/>
    <mergeCell ref="F17:G17"/>
    <mergeCell ref="B18:D18"/>
    <mergeCell ref="F18:G18"/>
    <mergeCell ref="B19:D19"/>
    <mergeCell ref="F19:G19"/>
    <mergeCell ref="F20:G20"/>
    <mergeCell ref="F21:G21"/>
    <mergeCell ref="F22:G22"/>
    <mergeCell ref="B11:D11"/>
    <mergeCell ref="F11:G11"/>
    <mergeCell ref="B9:D9"/>
    <mergeCell ref="D1:G3"/>
    <mergeCell ref="A4:C6"/>
    <mergeCell ref="D4:G6"/>
    <mergeCell ref="A7:G7"/>
    <mergeCell ref="B10:D10"/>
    <mergeCell ref="F10:G10"/>
  </mergeCells>
  <hyperlinks>
    <hyperlink ref="I1:J3" location="'PAGE DE GARDE'!A1" display="RETOUR"/>
  </hyperlink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I20"/>
  <sheetViews>
    <sheetView zoomScale="80" zoomScaleNormal="80" zoomScaleSheetLayoutView="30" workbookViewId="0">
      <selection activeCell="A4" sqref="A4:C6"/>
    </sheetView>
  </sheetViews>
  <sheetFormatPr baseColWidth="10" defaultRowHeight="15" x14ac:dyDescent="0.25"/>
  <sheetData>
    <row r="1" spans="1:9" x14ac:dyDescent="0.25">
      <c r="A1" s="374"/>
      <c r="B1" s="307"/>
      <c r="C1" s="307"/>
      <c r="D1" s="391" t="s">
        <v>125</v>
      </c>
      <c r="E1" s="330"/>
      <c r="F1" s="331"/>
      <c r="H1" s="358" t="s">
        <v>152</v>
      </c>
      <c r="I1" s="358"/>
    </row>
    <row r="2" spans="1:9" x14ac:dyDescent="0.25">
      <c r="A2" s="375"/>
      <c r="B2" s="372"/>
      <c r="C2" s="372"/>
      <c r="D2" s="392"/>
      <c r="E2" s="393"/>
      <c r="F2" s="394"/>
      <c r="H2" s="358"/>
      <c r="I2" s="358"/>
    </row>
    <row r="3" spans="1:9" x14ac:dyDescent="0.25">
      <c r="A3" s="375"/>
      <c r="B3" s="372"/>
      <c r="C3" s="372"/>
      <c r="D3" s="642"/>
      <c r="E3" s="643"/>
      <c r="F3" s="644"/>
      <c r="H3" s="358"/>
      <c r="I3" s="358"/>
    </row>
    <row r="4" spans="1:9" x14ac:dyDescent="0.25">
      <c r="A4" s="810" t="s">
        <v>638</v>
      </c>
      <c r="B4" s="811"/>
      <c r="C4" s="812"/>
      <c r="D4" s="395" t="s">
        <v>135</v>
      </c>
      <c r="E4" s="396"/>
      <c r="F4" s="397"/>
    </row>
    <row r="5" spans="1:9" x14ac:dyDescent="0.25">
      <c r="A5" s="813"/>
      <c r="B5" s="814"/>
      <c r="C5" s="815"/>
      <c r="D5" s="395"/>
      <c r="E5" s="396"/>
      <c r="F5" s="397"/>
    </row>
    <row r="6" spans="1:9" ht="15.75" thickBot="1" x14ac:dyDescent="0.3">
      <c r="A6" s="816"/>
      <c r="B6" s="817"/>
      <c r="C6" s="818"/>
      <c r="D6" s="395"/>
      <c r="E6" s="396"/>
      <c r="F6" s="397"/>
    </row>
    <row r="7" spans="1:9" x14ac:dyDescent="0.25">
      <c r="A7" s="421" t="s">
        <v>82</v>
      </c>
      <c r="B7" s="421"/>
      <c r="C7" s="421"/>
      <c r="D7" s="421"/>
      <c r="E7" s="421"/>
      <c r="F7" s="421"/>
    </row>
    <row r="8" spans="1:9" x14ac:dyDescent="0.25">
      <c r="A8" s="421"/>
      <c r="B8" s="421"/>
      <c r="C8" s="421"/>
      <c r="D8" s="421"/>
      <c r="E8" s="421"/>
      <c r="F8" s="421"/>
    </row>
    <row r="9" spans="1:9" x14ac:dyDescent="0.25">
      <c r="A9" s="2">
        <v>1</v>
      </c>
      <c r="B9" s="406" t="s">
        <v>131</v>
      </c>
      <c r="C9" s="406"/>
      <c r="D9" s="406"/>
      <c r="E9" s="407">
        <v>59.24</v>
      </c>
      <c r="F9" s="407"/>
    </row>
    <row r="10" spans="1:9" x14ac:dyDescent="0.25">
      <c r="A10" s="2">
        <v>2</v>
      </c>
      <c r="B10" s="406" t="s">
        <v>132</v>
      </c>
      <c r="C10" s="406"/>
      <c r="D10" s="406"/>
      <c r="E10" s="407">
        <v>7.12</v>
      </c>
      <c r="F10" s="407"/>
    </row>
    <row r="11" spans="1:9" x14ac:dyDescent="0.25">
      <c r="A11" s="2">
        <v>3</v>
      </c>
      <c r="B11" s="406" t="s">
        <v>21</v>
      </c>
      <c r="C11" s="406"/>
      <c r="D11" s="406"/>
      <c r="E11" s="407">
        <v>4.59</v>
      </c>
      <c r="F11" s="407"/>
    </row>
    <row r="12" spans="1:9" x14ac:dyDescent="0.25">
      <c r="A12" s="2">
        <v>4</v>
      </c>
      <c r="B12" s="471" t="s">
        <v>221</v>
      </c>
      <c r="C12" s="472"/>
      <c r="D12" s="473"/>
      <c r="E12" s="407">
        <v>250.35</v>
      </c>
      <c r="F12" s="407"/>
    </row>
    <row r="13" spans="1:9" x14ac:dyDescent="0.25">
      <c r="A13" s="2">
        <v>5</v>
      </c>
      <c r="B13" s="471" t="s">
        <v>32</v>
      </c>
      <c r="C13" s="472"/>
      <c r="D13" s="473"/>
      <c r="E13" s="407">
        <v>95.95</v>
      </c>
      <c r="F13" s="407"/>
    </row>
    <row r="14" spans="1:9" x14ac:dyDescent="0.25">
      <c r="A14" s="2">
        <v>6</v>
      </c>
      <c r="B14" s="471" t="s">
        <v>222</v>
      </c>
      <c r="C14" s="472"/>
      <c r="D14" s="473"/>
      <c r="E14" s="407">
        <v>115.28</v>
      </c>
      <c r="F14" s="407"/>
    </row>
    <row r="15" spans="1:9" x14ac:dyDescent="0.25">
      <c r="A15" s="2">
        <v>7</v>
      </c>
      <c r="B15" s="471" t="s">
        <v>223</v>
      </c>
      <c r="C15" s="472"/>
      <c r="D15" s="473"/>
      <c r="E15" s="407">
        <v>4.59</v>
      </c>
      <c r="F15" s="407"/>
    </row>
    <row r="16" spans="1:9" x14ac:dyDescent="0.25">
      <c r="A16" s="2">
        <v>8</v>
      </c>
      <c r="B16" s="471" t="s">
        <v>240</v>
      </c>
      <c r="C16" s="472"/>
      <c r="D16" s="473"/>
      <c r="E16" s="404">
        <v>22.72</v>
      </c>
      <c r="F16" s="582"/>
    </row>
    <row r="17" spans="1:6" x14ac:dyDescent="0.25">
      <c r="A17" s="2">
        <v>9</v>
      </c>
      <c r="B17" s="471" t="s">
        <v>241</v>
      </c>
      <c r="C17" s="472"/>
      <c r="D17" s="473"/>
      <c r="E17" s="404">
        <v>19.02</v>
      </c>
      <c r="F17" s="582"/>
    </row>
    <row r="18" spans="1:6" x14ac:dyDescent="0.25">
      <c r="A18" s="2">
        <v>10</v>
      </c>
      <c r="B18" s="471" t="s">
        <v>242</v>
      </c>
      <c r="C18" s="472"/>
      <c r="D18" s="473"/>
      <c r="E18" s="404">
        <v>17.72</v>
      </c>
      <c r="F18" s="582"/>
    </row>
    <row r="19" spans="1:6" x14ac:dyDescent="0.25">
      <c r="A19" s="2"/>
      <c r="B19" s="364"/>
      <c r="C19" s="230"/>
      <c r="D19" s="298"/>
      <c r="E19" s="364"/>
      <c r="F19" s="298"/>
    </row>
    <row r="20" spans="1:6" x14ac:dyDescent="0.25">
      <c r="A20" s="299" t="s">
        <v>96</v>
      </c>
      <c r="B20" s="299"/>
      <c r="C20" s="299"/>
      <c r="D20" s="299"/>
      <c r="E20" s="299">
        <f>SUM(E9:F18)</f>
        <v>596.58000000000004</v>
      </c>
      <c r="F20" s="299"/>
    </row>
  </sheetData>
  <mergeCells count="30">
    <mergeCell ref="E15:F15"/>
    <mergeCell ref="B16:D16"/>
    <mergeCell ref="B17:D17"/>
    <mergeCell ref="B18:D18"/>
    <mergeCell ref="B19:D19"/>
    <mergeCell ref="E16:F16"/>
    <mergeCell ref="E17:F17"/>
    <mergeCell ref="E18:F18"/>
    <mergeCell ref="E19:F19"/>
    <mergeCell ref="H1:I3"/>
    <mergeCell ref="B10:D10"/>
    <mergeCell ref="E10:F10"/>
    <mergeCell ref="B11:D11"/>
    <mergeCell ref="E11:F11"/>
    <mergeCell ref="A20:D20"/>
    <mergeCell ref="E20:F20"/>
    <mergeCell ref="A1:C3"/>
    <mergeCell ref="D1:F3"/>
    <mergeCell ref="A4:C6"/>
    <mergeCell ref="D4:F6"/>
    <mergeCell ref="A7:F8"/>
    <mergeCell ref="B9:D9"/>
    <mergeCell ref="E9:F9"/>
    <mergeCell ref="B12:D12"/>
    <mergeCell ref="B13:D13"/>
    <mergeCell ref="B14:D14"/>
    <mergeCell ref="B15:D15"/>
    <mergeCell ref="E12:F12"/>
    <mergeCell ref="E13:F13"/>
    <mergeCell ref="E14:F14"/>
  </mergeCells>
  <hyperlinks>
    <hyperlink ref="H1:I3" location="'PAGE DE GARDE'!A1" display="RETOUR"/>
  </hyperlinks>
  <pageMargins left="0.7" right="0.7" top="0.75" bottom="0.75" header="0.3" footer="0.3"/>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F27"/>
  <sheetViews>
    <sheetView zoomScale="80" zoomScaleNormal="80" workbookViewId="0">
      <selection activeCell="A4" sqref="A4:C6"/>
    </sheetView>
  </sheetViews>
  <sheetFormatPr baseColWidth="10" defaultRowHeight="15" x14ac:dyDescent="0.25"/>
  <sheetData>
    <row r="1" spans="1:6" x14ac:dyDescent="0.25">
      <c r="A1" s="432"/>
      <c r="B1" s="372"/>
      <c r="C1" s="372"/>
      <c r="D1" s="646" t="s">
        <v>144</v>
      </c>
      <c r="E1" s="646"/>
      <c r="F1" s="646"/>
    </row>
    <row r="2" spans="1:6" x14ac:dyDescent="0.25">
      <c r="A2" s="432"/>
      <c r="B2" s="372"/>
      <c r="C2" s="372"/>
      <c r="D2" s="646"/>
      <c r="E2" s="646"/>
      <c r="F2" s="646"/>
    </row>
    <row r="3" spans="1:6" x14ac:dyDescent="0.25">
      <c r="A3" s="432"/>
      <c r="B3" s="372"/>
      <c r="C3" s="372"/>
      <c r="D3" s="646"/>
      <c r="E3" s="646"/>
      <c r="F3" s="646"/>
    </row>
    <row r="4" spans="1:6" x14ac:dyDescent="0.25">
      <c r="A4" s="810" t="s">
        <v>639</v>
      </c>
      <c r="B4" s="811"/>
      <c r="C4" s="812"/>
      <c r="D4" s="396" t="s">
        <v>137</v>
      </c>
      <c r="E4" s="396"/>
      <c r="F4" s="396"/>
    </row>
    <row r="5" spans="1:6" x14ac:dyDescent="0.25">
      <c r="A5" s="813"/>
      <c r="B5" s="814"/>
      <c r="C5" s="815"/>
      <c r="D5" s="396"/>
      <c r="E5" s="396"/>
      <c r="F5" s="396"/>
    </row>
    <row r="6" spans="1:6" ht="15.75" thickBot="1" x14ac:dyDescent="0.3">
      <c r="A6" s="816"/>
      <c r="B6" s="817"/>
      <c r="C6" s="818"/>
      <c r="D6" s="396"/>
      <c r="E6" s="396"/>
      <c r="F6" s="396"/>
    </row>
    <row r="8" spans="1:6" x14ac:dyDescent="0.25">
      <c r="A8" s="647" t="s">
        <v>82</v>
      </c>
      <c r="B8" s="648"/>
      <c r="C8" s="648"/>
      <c r="D8" s="648"/>
      <c r="E8" s="648"/>
      <c r="F8" s="648"/>
    </row>
    <row r="9" spans="1:6" x14ac:dyDescent="0.25">
      <c r="A9" s="648"/>
      <c r="B9" s="648"/>
      <c r="C9" s="648"/>
      <c r="D9" s="648"/>
      <c r="E9" s="648"/>
      <c r="F9" s="648"/>
    </row>
    <row r="10" spans="1:6" x14ac:dyDescent="0.25">
      <c r="A10" s="183" t="s">
        <v>12</v>
      </c>
      <c r="B10" s="407" t="s">
        <v>7</v>
      </c>
      <c r="C10" s="407"/>
      <c r="D10" s="407"/>
      <c r="E10" s="407" t="s">
        <v>0</v>
      </c>
      <c r="F10" s="407"/>
    </row>
    <row r="11" spans="1:6" x14ac:dyDescent="0.25">
      <c r="A11" s="407" t="s">
        <v>119</v>
      </c>
      <c r="B11" s="407"/>
      <c r="C11" s="407"/>
      <c r="D11" s="407"/>
      <c r="E11" s="407"/>
      <c r="F11" s="407"/>
    </row>
    <row r="12" spans="1:6" x14ac:dyDescent="0.25">
      <c r="A12" s="183">
        <v>1</v>
      </c>
      <c r="B12" s="645" t="s">
        <v>234</v>
      </c>
      <c r="C12" s="645"/>
      <c r="D12" s="645"/>
      <c r="E12" s="407">
        <v>8.8000000000000007</v>
      </c>
      <c r="F12" s="407"/>
    </row>
    <row r="13" spans="1:6" x14ac:dyDescent="0.25">
      <c r="A13" s="183">
        <v>2</v>
      </c>
      <c r="B13" s="645" t="s">
        <v>235</v>
      </c>
      <c r="C13" s="645"/>
      <c r="D13" s="645"/>
      <c r="E13" s="407">
        <v>140</v>
      </c>
      <c r="F13" s="407"/>
    </row>
    <row r="14" spans="1:6" x14ac:dyDescent="0.25">
      <c r="A14" s="183">
        <v>3</v>
      </c>
      <c r="B14" s="645" t="s">
        <v>32</v>
      </c>
      <c r="C14" s="645"/>
      <c r="D14" s="645"/>
      <c r="E14" s="407">
        <v>13.4</v>
      </c>
      <c r="F14" s="407"/>
    </row>
    <row r="15" spans="1:6" x14ac:dyDescent="0.25">
      <c r="A15" s="183">
        <v>4</v>
      </c>
      <c r="B15" s="645" t="s">
        <v>22</v>
      </c>
      <c r="C15" s="645"/>
      <c r="D15" s="645"/>
      <c r="E15" s="407">
        <v>11.2</v>
      </c>
      <c r="F15" s="407"/>
    </row>
    <row r="16" spans="1:6" x14ac:dyDescent="0.25">
      <c r="A16" s="183">
        <v>5</v>
      </c>
      <c r="B16" s="645" t="s">
        <v>85</v>
      </c>
      <c r="C16" s="645"/>
      <c r="D16" s="645"/>
      <c r="E16" s="407">
        <v>36.82</v>
      </c>
      <c r="F16" s="407"/>
    </row>
    <row r="17" spans="1:6" x14ac:dyDescent="0.25">
      <c r="A17" s="183">
        <v>6</v>
      </c>
      <c r="B17" s="645" t="s">
        <v>236</v>
      </c>
      <c r="C17" s="645"/>
      <c r="D17" s="645"/>
      <c r="E17" s="407">
        <v>20.99</v>
      </c>
      <c r="F17" s="407"/>
    </row>
    <row r="18" spans="1:6" x14ac:dyDescent="0.25">
      <c r="A18" s="183">
        <v>7</v>
      </c>
      <c r="B18" s="645" t="s">
        <v>32</v>
      </c>
      <c r="C18" s="645"/>
      <c r="D18" s="645"/>
      <c r="E18" s="407">
        <v>32.26</v>
      </c>
      <c r="F18" s="407"/>
    </row>
    <row r="19" spans="1:6" x14ac:dyDescent="0.25">
      <c r="A19" s="183">
        <v>8</v>
      </c>
      <c r="B19" s="645" t="s">
        <v>18</v>
      </c>
      <c r="C19" s="645"/>
      <c r="D19" s="645"/>
      <c r="E19" s="407">
        <v>84.04</v>
      </c>
      <c r="F19" s="407"/>
    </row>
    <row r="20" spans="1:6" x14ac:dyDescent="0.25">
      <c r="A20" s="183">
        <v>9</v>
      </c>
      <c r="B20" s="645" t="s">
        <v>32</v>
      </c>
      <c r="C20" s="645"/>
      <c r="D20" s="645"/>
      <c r="E20" s="407">
        <v>39.229999999999997</v>
      </c>
      <c r="F20" s="407"/>
    </row>
    <row r="21" spans="1:6" x14ac:dyDescent="0.25">
      <c r="A21" s="183">
        <v>10</v>
      </c>
      <c r="B21" s="645" t="s">
        <v>65</v>
      </c>
      <c r="C21" s="645"/>
      <c r="D21" s="645"/>
      <c r="E21" s="407">
        <v>188.35</v>
      </c>
      <c r="F21" s="407"/>
    </row>
    <row r="22" spans="1:6" x14ac:dyDescent="0.25">
      <c r="A22" s="183">
        <v>11</v>
      </c>
      <c r="B22" s="645" t="s">
        <v>32</v>
      </c>
      <c r="C22" s="645"/>
      <c r="D22" s="645"/>
      <c r="E22" s="407">
        <v>21.45</v>
      </c>
      <c r="F22" s="407"/>
    </row>
    <row r="23" spans="1:6" x14ac:dyDescent="0.25">
      <c r="A23" s="183">
        <v>12</v>
      </c>
      <c r="B23" s="645" t="s">
        <v>10</v>
      </c>
      <c r="C23" s="645"/>
      <c r="D23" s="645"/>
      <c r="E23" s="407">
        <v>32.880000000000003</v>
      </c>
      <c r="F23" s="407"/>
    </row>
    <row r="24" spans="1:6" x14ac:dyDescent="0.25">
      <c r="A24" s="183">
        <v>13</v>
      </c>
      <c r="B24" s="645" t="s">
        <v>10</v>
      </c>
      <c r="C24" s="645"/>
      <c r="D24" s="645"/>
      <c r="E24" s="407">
        <v>46.3</v>
      </c>
      <c r="F24" s="407"/>
    </row>
    <row r="25" spans="1:6" x14ac:dyDescent="0.25">
      <c r="A25" s="183">
        <v>14</v>
      </c>
      <c r="B25" s="645" t="s">
        <v>237</v>
      </c>
      <c r="C25" s="645"/>
      <c r="D25" s="645"/>
      <c r="E25" s="407">
        <v>146.38999999999999</v>
      </c>
      <c r="F25" s="407"/>
    </row>
    <row r="26" spans="1:6" x14ac:dyDescent="0.25">
      <c r="A26" s="335" t="s">
        <v>216</v>
      </c>
      <c r="B26" s="335"/>
      <c r="C26" s="335"/>
      <c r="D26" s="335"/>
      <c r="E26" s="335">
        <f>SUM(E12:F25)</f>
        <v>822.11</v>
      </c>
      <c r="F26" s="335"/>
    </row>
    <row r="27" spans="1:6" x14ac:dyDescent="0.25">
      <c r="A27" s="335"/>
      <c r="B27" s="335"/>
      <c r="C27" s="335"/>
      <c r="D27" s="335"/>
      <c r="E27" s="335"/>
      <c r="F27" s="335"/>
    </row>
  </sheetData>
  <mergeCells count="38">
    <mergeCell ref="B24:D24"/>
    <mergeCell ref="E24:F24"/>
    <mergeCell ref="B25:D25"/>
    <mergeCell ref="E25:F25"/>
    <mergeCell ref="E26:F27"/>
    <mergeCell ref="A26:D27"/>
    <mergeCell ref="B21:D21"/>
    <mergeCell ref="E21:F21"/>
    <mergeCell ref="B22:D22"/>
    <mergeCell ref="E22:F22"/>
    <mergeCell ref="B23:D23"/>
    <mergeCell ref="E23:F23"/>
    <mergeCell ref="B18:D18"/>
    <mergeCell ref="E18:F18"/>
    <mergeCell ref="B19:D19"/>
    <mergeCell ref="E19:F19"/>
    <mergeCell ref="B20:D20"/>
    <mergeCell ref="E20:F20"/>
    <mergeCell ref="B15:D15"/>
    <mergeCell ref="E15:F15"/>
    <mergeCell ref="B16:D16"/>
    <mergeCell ref="E16:F16"/>
    <mergeCell ref="B17:D17"/>
    <mergeCell ref="E17:F17"/>
    <mergeCell ref="B14:D14"/>
    <mergeCell ref="E14:F14"/>
    <mergeCell ref="A1:C3"/>
    <mergeCell ref="D1:F3"/>
    <mergeCell ref="A4:C6"/>
    <mergeCell ref="D4:F6"/>
    <mergeCell ref="A8:F9"/>
    <mergeCell ref="B10:D10"/>
    <mergeCell ref="E10:F10"/>
    <mergeCell ref="A11:F11"/>
    <mergeCell ref="B12:D12"/>
    <mergeCell ref="E12:F12"/>
    <mergeCell ref="B13:D13"/>
    <mergeCell ref="E13:F13"/>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I28"/>
  <sheetViews>
    <sheetView zoomScale="80" zoomScaleNormal="80" workbookViewId="0">
      <selection activeCell="A4" sqref="A4:C6"/>
    </sheetView>
  </sheetViews>
  <sheetFormatPr baseColWidth="10" defaultRowHeight="15" x14ac:dyDescent="0.25"/>
  <sheetData>
    <row r="1" spans="1:9" ht="15" customHeight="1" x14ac:dyDescent="0.25">
      <c r="A1" s="299"/>
      <c r="B1" s="299"/>
      <c r="C1" s="299"/>
      <c r="D1" s="650" t="s">
        <v>143</v>
      </c>
      <c r="E1" s="651"/>
      <c r="F1" s="652"/>
      <c r="H1" s="358" t="s">
        <v>152</v>
      </c>
      <c r="I1" s="358"/>
    </row>
    <row r="2" spans="1:9" ht="15" customHeight="1" x14ac:dyDescent="0.25">
      <c r="A2" s="299"/>
      <c r="B2" s="299"/>
      <c r="C2" s="299"/>
      <c r="D2" s="653"/>
      <c r="E2" s="646"/>
      <c r="F2" s="654"/>
      <c r="H2" s="358"/>
      <c r="I2" s="358"/>
    </row>
    <row r="3" spans="1:9" ht="15" customHeight="1" x14ac:dyDescent="0.25">
      <c r="A3" s="299"/>
      <c r="B3" s="299"/>
      <c r="C3" s="299"/>
      <c r="D3" s="655"/>
      <c r="E3" s="656"/>
      <c r="F3" s="657"/>
      <c r="H3" s="358"/>
      <c r="I3" s="358"/>
    </row>
    <row r="4" spans="1:9" ht="15" customHeight="1" x14ac:dyDescent="0.25">
      <c r="A4" s="810" t="s">
        <v>640</v>
      </c>
      <c r="B4" s="811"/>
      <c r="C4" s="812"/>
      <c r="D4" s="658" t="s">
        <v>146</v>
      </c>
      <c r="E4" s="659"/>
      <c r="F4" s="660"/>
    </row>
    <row r="5" spans="1:9" ht="15" customHeight="1" x14ac:dyDescent="0.25">
      <c r="A5" s="813"/>
      <c r="B5" s="814"/>
      <c r="C5" s="815"/>
      <c r="D5" s="661"/>
      <c r="E5" s="396"/>
      <c r="F5" s="662"/>
    </row>
    <row r="6" spans="1:9" ht="15" customHeight="1" thickBot="1" x14ac:dyDescent="0.3">
      <c r="A6" s="816"/>
      <c r="B6" s="817"/>
      <c r="C6" s="818"/>
      <c r="D6" s="663"/>
      <c r="E6" s="641"/>
      <c r="F6" s="664"/>
    </row>
    <row r="7" spans="1:9" x14ac:dyDescent="0.25">
      <c r="A7" s="372"/>
      <c r="B7" s="372"/>
      <c r="C7" s="372"/>
      <c r="D7" s="372"/>
      <c r="E7" s="372"/>
      <c r="F7" s="372"/>
    </row>
    <row r="8" spans="1:9" x14ac:dyDescent="0.25">
      <c r="A8" s="421" t="s">
        <v>141</v>
      </c>
      <c r="B8" s="421"/>
      <c r="C8" s="421"/>
      <c r="D8" s="421"/>
      <c r="E8" s="421"/>
      <c r="F8" s="421"/>
      <c r="G8" t="s">
        <v>231</v>
      </c>
    </row>
    <row r="9" spans="1:9" x14ac:dyDescent="0.25">
      <c r="A9" s="421"/>
      <c r="B9" s="421"/>
      <c r="C9" s="421"/>
      <c r="D9" s="421"/>
      <c r="E9" s="421"/>
      <c r="F9" s="421"/>
    </row>
    <row r="10" spans="1:9" x14ac:dyDescent="0.25">
      <c r="A10" s="3">
        <v>1</v>
      </c>
      <c r="B10" s="406" t="s">
        <v>225</v>
      </c>
      <c r="C10" s="406"/>
      <c r="D10" s="406"/>
      <c r="E10" s="407">
        <v>45.38</v>
      </c>
      <c r="F10" s="407"/>
    </row>
    <row r="11" spans="1:9" x14ac:dyDescent="0.25">
      <c r="A11" s="3">
        <v>2</v>
      </c>
      <c r="B11" s="406" t="s">
        <v>53</v>
      </c>
      <c r="C11" s="406"/>
      <c r="D11" s="406"/>
      <c r="E11" s="407">
        <v>49.69</v>
      </c>
      <c r="F11" s="407"/>
    </row>
    <row r="12" spans="1:9" x14ac:dyDescent="0.25">
      <c r="A12" s="3">
        <v>3</v>
      </c>
      <c r="B12" s="406" t="s">
        <v>52</v>
      </c>
      <c r="C12" s="406"/>
      <c r="D12" s="406"/>
      <c r="E12" s="407">
        <v>36.909999999999997</v>
      </c>
      <c r="F12" s="407"/>
    </row>
    <row r="13" spans="1:9" x14ac:dyDescent="0.25">
      <c r="A13" s="3">
        <v>4</v>
      </c>
      <c r="B13" s="406" t="s">
        <v>226</v>
      </c>
      <c r="C13" s="406"/>
      <c r="D13" s="406"/>
      <c r="E13" s="407">
        <v>43.87</v>
      </c>
      <c r="F13" s="407"/>
    </row>
    <row r="14" spans="1:9" x14ac:dyDescent="0.25">
      <c r="A14" s="3">
        <v>5</v>
      </c>
      <c r="B14" s="406" t="s">
        <v>32</v>
      </c>
      <c r="C14" s="406"/>
      <c r="D14" s="406"/>
      <c r="E14" s="407">
        <v>40.04</v>
      </c>
      <c r="F14" s="407"/>
    </row>
    <row r="15" spans="1:9" x14ac:dyDescent="0.25">
      <c r="A15" s="3">
        <v>6</v>
      </c>
      <c r="B15" s="406" t="s">
        <v>227</v>
      </c>
      <c r="C15" s="406"/>
      <c r="D15" s="406"/>
      <c r="E15" s="407">
        <v>34.74</v>
      </c>
      <c r="F15" s="407"/>
    </row>
    <row r="16" spans="1:9" x14ac:dyDescent="0.25">
      <c r="A16" s="3">
        <v>7</v>
      </c>
      <c r="B16" s="406" t="s">
        <v>228</v>
      </c>
      <c r="C16" s="406"/>
      <c r="D16" s="406"/>
      <c r="E16" s="407">
        <v>7.53</v>
      </c>
      <c r="F16" s="407"/>
    </row>
    <row r="17" spans="1:6" x14ac:dyDescent="0.25">
      <c r="A17" s="3">
        <v>8</v>
      </c>
      <c r="B17" s="406" t="s">
        <v>229</v>
      </c>
      <c r="C17" s="406"/>
      <c r="D17" s="406"/>
      <c r="E17" s="407">
        <v>16.8</v>
      </c>
      <c r="F17" s="407"/>
    </row>
    <row r="18" spans="1:6" x14ac:dyDescent="0.25">
      <c r="A18" s="3">
        <v>9</v>
      </c>
      <c r="B18" s="406" t="s">
        <v>230</v>
      </c>
      <c r="C18" s="406"/>
      <c r="D18" s="406"/>
      <c r="E18" s="407">
        <v>31.38</v>
      </c>
      <c r="F18" s="407"/>
    </row>
    <row r="19" spans="1:6" x14ac:dyDescent="0.25">
      <c r="A19" s="3">
        <v>10</v>
      </c>
      <c r="B19" s="406" t="s">
        <v>90</v>
      </c>
      <c r="C19" s="406"/>
      <c r="D19" s="406"/>
      <c r="E19" s="407">
        <v>30.28</v>
      </c>
      <c r="F19" s="407"/>
    </row>
    <row r="20" spans="1:6" x14ac:dyDescent="0.25">
      <c r="A20" s="3">
        <v>11</v>
      </c>
      <c r="B20" s="406" t="s">
        <v>238</v>
      </c>
      <c r="C20" s="406"/>
      <c r="D20" s="406"/>
      <c r="E20" s="404">
        <v>30.62</v>
      </c>
      <c r="F20" s="582"/>
    </row>
    <row r="21" spans="1:6" x14ac:dyDescent="0.25">
      <c r="A21" s="3">
        <v>12</v>
      </c>
      <c r="B21" s="406" t="s">
        <v>22</v>
      </c>
      <c r="C21" s="406"/>
      <c r="D21" s="406"/>
      <c r="E21" s="407">
        <v>6.11</v>
      </c>
      <c r="F21" s="407"/>
    </row>
    <row r="22" spans="1:6" x14ac:dyDescent="0.25">
      <c r="A22" s="372"/>
      <c r="B22" s="372"/>
      <c r="C22" s="372"/>
      <c r="D22" s="372"/>
      <c r="E22" s="372"/>
      <c r="F22" s="372"/>
    </row>
    <row r="23" spans="1:6" ht="15" customHeight="1" x14ac:dyDescent="0.25">
      <c r="A23" s="649" t="s">
        <v>142</v>
      </c>
      <c r="B23" s="649"/>
      <c r="C23" s="649"/>
      <c r="D23" s="649"/>
      <c r="E23" s="649"/>
      <c r="F23" s="649"/>
    </row>
    <row r="24" spans="1:6" ht="15" customHeight="1" x14ac:dyDescent="0.25">
      <c r="A24" s="649"/>
      <c r="B24" s="649"/>
      <c r="C24" s="649"/>
      <c r="D24" s="649"/>
      <c r="E24" s="649"/>
      <c r="F24" s="649"/>
    </row>
    <row r="25" spans="1:6" x14ac:dyDescent="0.25">
      <c r="A25" s="33">
        <v>1</v>
      </c>
      <c r="B25" s="406" t="s">
        <v>224</v>
      </c>
      <c r="C25" s="406"/>
      <c r="D25" s="406"/>
      <c r="E25" s="407">
        <v>37.06</v>
      </c>
      <c r="F25" s="407"/>
    </row>
    <row r="26" spans="1:6" ht="15.75" thickBot="1" x14ac:dyDescent="0.3"/>
    <row r="27" spans="1:6" x14ac:dyDescent="0.25">
      <c r="A27" s="633" t="s">
        <v>133</v>
      </c>
      <c r="B27" s="634"/>
      <c r="C27" s="634"/>
      <c r="D27" s="634"/>
      <c r="E27" s="318">
        <f>SUM(E10:F25)</f>
        <v>410.41</v>
      </c>
      <c r="F27" s="319"/>
    </row>
    <row r="28" spans="1:6" ht="15.75" thickBot="1" x14ac:dyDescent="0.3">
      <c r="A28" s="638"/>
      <c r="B28" s="639"/>
      <c r="C28" s="639"/>
      <c r="D28" s="639"/>
      <c r="E28" s="321"/>
      <c r="F28" s="322"/>
    </row>
  </sheetData>
  <mergeCells count="37">
    <mergeCell ref="H1:I3"/>
    <mergeCell ref="A22:F22"/>
    <mergeCell ref="A7:F7"/>
    <mergeCell ref="D1:F3"/>
    <mergeCell ref="D4:F6"/>
    <mergeCell ref="A1:C3"/>
    <mergeCell ref="A4:C6"/>
    <mergeCell ref="B15:D15"/>
    <mergeCell ref="E15:F15"/>
    <mergeCell ref="B16:D16"/>
    <mergeCell ref="E16:F16"/>
    <mergeCell ref="B17:D17"/>
    <mergeCell ref="E17:F17"/>
    <mergeCell ref="B18:D18"/>
    <mergeCell ref="E18:F18"/>
    <mergeCell ref="B19:D19"/>
    <mergeCell ref="B12:D12"/>
    <mergeCell ref="E12:F12"/>
    <mergeCell ref="E27:F28"/>
    <mergeCell ref="A27:D28"/>
    <mergeCell ref="E19:F19"/>
    <mergeCell ref="B21:D21"/>
    <mergeCell ref="E21:F21"/>
    <mergeCell ref="B13:D13"/>
    <mergeCell ref="E13:F13"/>
    <mergeCell ref="B14:D14"/>
    <mergeCell ref="E14:F14"/>
    <mergeCell ref="B25:D25"/>
    <mergeCell ref="E25:F25"/>
    <mergeCell ref="A23:F24"/>
    <mergeCell ref="B20:D20"/>
    <mergeCell ref="E20:F20"/>
    <mergeCell ref="A8:F9"/>
    <mergeCell ref="B10:D10"/>
    <mergeCell ref="E10:F10"/>
    <mergeCell ref="B11:D11"/>
    <mergeCell ref="E11:F11"/>
  </mergeCells>
  <hyperlinks>
    <hyperlink ref="H1:I3" location="'PAGE DE GARDE'!A1" display="RETOUR"/>
  </hyperlink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V28"/>
  <sheetViews>
    <sheetView view="pageBreakPreview" zoomScale="80" zoomScaleNormal="80" zoomScaleSheetLayoutView="80" workbookViewId="0">
      <selection activeCell="A4" sqref="A4:C6"/>
    </sheetView>
  </sheetViews>
  <sheetFormatPr baseColWidth="10" defaultRowHeight="15" x14ac:dyDescent="0.25"/>
  <sheetData>
    <row r="1" spans="1:22" ht="15" customHeight="1" x14ac:dyDescent="0.25">
      <c r="A1" s="374"/>
      <c r="B1" s="307"/>
      <c r="C1" s="307"/>
      <c r="D1" s="330" t="s">
        <v>113</v>
      </c>
      <c r="E1" s="330"/>
      <c r="F1" s="331"/>
      <c r="G1" s="5"/>
      <c r="H1" s="358" t="s">
        <v>152</v>
      </c>
      <c r="I1" s="358"/>
      <c r="J1" s="5"/>
      <c r="K1" s="5"/>
      <c r="L1" s="5"/>
      <c r="M1" s="5"/>
      <c r="N1" s="5"/>
      <c r="O1" s="5"/>
      <c r="P1" s="5"/>
      <c r="Q1" s="5"/>
      <c r="R1" s="5"/>
      <c r="S1" s="5"/>
      <c r="T1" s="5"/>
      <c r="U1" s="5"/>
      <c r="V1" s="5"/>
    </row>
    <row r="2" spans="1:22" ht="15" customHeight="1" x14ac:dyDescent="0.25">
      <c r="A2" s="375"/>
      <c r="B2" s="372"/>
      <c r="C2" s="372"/>
      <c r="D2" s="393"/>
      <c r="E2" s="393"/>
      <c r="F2" s="394"/>
      <c r="G2" s="5"/>
      <c r="H2" s="358"/>
      <c r="I2" s="358"/>
      <c r="J2" s="5"/>
      <c r="K2" s="5"/>
      <c r="L2" s="5"/>
      <c r="M2" s="5"/>
      <c r="N2" s="5"/>
      <c r="O2" s="5"/>
      <c r="P2" s="5"/>
      <c r="Q2" s="5"/>
      <c r="R2" s="5"/>
      <c r="S2" s="5"/>
      <c r="T2" s="5"/>
      <c r="U2" s="5"/>
      <c r="V2" s="5"/>
    </row>
    <row r="3" spans="1:22" ht="15" customHeight="1" x14ac:dyDescent="0.25">
      <c r="A3" s="375"/>
      <c r="B3" s="372"/>
      <c r="C3" s="372"/>
      <c r="D3" s="393"/>
      <c r="E3" s="393"/>
      <c r="F3" s="394"/>
      <c r="G3" s="12"/>
      <c r="H3" s="358"/>
      <c r="I3" s="358"/>
      <c r="J3" s="12"/>
      <c r="K3" s="12"/>
      <c r="L3" s="12"/>
      <c r="M3" s="12"/>
      <c r="N3" s="12"/>
      <c r="O3" s="12"/>
      <c r="P3" s="12"/>
      <c r="Q3" s="12"/>
      <c r="R3" s="12"/>
      <c r="S3" s="12"/>
      <c r="T3" s="12"/>
      <c r="U3" s="12"/>
      <c r="V3" s="12"/>
    </row>
    <row r="4" spans="1:22" ht="15" customHeight="1" x14ac:dyDescent="0.25">
      <c r="A4" s="810" t="s">
        <v>641</v>
      </c>
      <c r="B4" s="811"/>
      <c r="C4" s="812"/>
      <c r="D4" s="396" t="s">
        <v>148</v>
      </c>
      <c r="E4" s="396"/>
      <c r="F4" s="397"/>
      <c r="G4" s="7"/>
      <c r="H4" s="7"/>
      <c r="I4" s="7"/>
      <c r="J4" s="7"/>
      <c r="K4" s="7"/>
      <c r="L4" s="7"/>
      <c r="M4" s="7"/>
      <c r="N4" s="7"/>
      <c r="O4" s="7"/>
      <c r="P4" s="7"/>
      <c r="Q4" s="7"/>
      <c r="R4" s="7"/>
      <c r="S4" s="7"/>
      <c r="T4" s="7"/>
      <c r="U4" s="7"/>
      <c r="V4" s="7"/>
    </row>
    <row r="5" spans="1:22" ht="15" customHeight="1" x14ac:dyDescent="0.25">
      <c r="A5" s="813"/>
      <c r="B5" s="814"/>
      <c r="C5" s="815"/>
      <c r="D5" s="396"/>
      <c r="E5" s="396"/>
      <c r="F5" s="397"/>
      <c r="G5" s="7"/>
      <c r="H5" s="7"/>
      <c r="I5" s="7"/>
      <c r="J5" s="7"/>
      <c r="K5" s="7"/>
      <c r="L5" s="7"/>
      <c r="M5" s="7"/>
      <c r="N5" s="7"/>
      <c r="O5" s="7"/>
      <c r="P5" s="7"/>
      <c r="Q5" s="7"/>
      <c r="R5" s="7"/>
      <c r="S5" s="7"/>
      <c r="T5" s="7"/>
      <c r="U5" s="7"/>
      <c r="V5" s="7"/>
    </row>
    <row r="6" spans="1:22" ht="15" customHeight="1" thickBot="1" x14ac:dyDescent="0.3">
      <c r="A6" s="816"/>
      <c r="B6" s="817"/>
      <c r="C6" s="818"/>
      <c r="D6" s="399"/>
      <c r="E6" s="399"/>
      <c r="F6" s="400"/>
    </row>
    <row r="7" spans="1:22" ht="16.5" customHeight="1" thickBot="1" x14ac:dyDescent="0.3">
      <c r="A7" s="311"/>
      <c r="B7" s="310"/>
      <c r="C7" s="310"/>
      <c r="D7" s="310"/>
      <c r="E7" s="310"/>
      <c r="F7" s="310"/>
    </row>
    <row r="8" spans="1:22" x14ac:dyDescent="0.25">
      <c r="A8" s="665" t="s">
        <v>82</v>
      </c>
      <c r="B8" s="634"/>
      <c r="C8" s="634"/>
      <c r="D8" s="634"/>
      <c r="E8" s="634"/>
      <c r="F8" s="666"/>
    </row>
    <row r="9" spans="1:22" x14ac:dyDescent="0.25">
      <c r="A9" s="667"/>
      <c r="B9" s="576"/>
      <c r="C9" s="576"/>
      <c r="D9" s="576"/>
      <c r="E9" s="576"/>
      <c r="F9" s="668"/>
    </row>
    <row r="10" spans="1:22" ht="15.75" thickBot="1" x14ac:dyDescent="0.3">
      <c r="A10" s="16" t="s">
        <v>12</v>
      </c>
      <c r="B10" s="245" t="s">
        <v>7</v>
      </c>
      <c r="C10" s="245"/>
      <c r="D10" s="245"/>
      <c r="E10" s="245" t="s">
        <v>0</v>
      </c>
      <c r="F10" s="246"/>
    </row>
    <row r="11" spans="1:22" ht="15.75" thickBot="1" x14ac:dyDescent="0.3">
      <c r="A11" s="309" t="s">
        <v>119</v>
      </c>
      <c r="B11" s="310"/>
      <c r="C11" s="310"/>
      <c r="D11" s="310"/>
      <c r="E11" s="310"/>
      <c r="F11" s="312"/>
    </row>
    <row r="12" spans="1:22" x14ac:dyDescent="0.25">
      <c r="A12" s="190">
        <v>24</v>
      </c>
      <c r="B12" s="509" t="s">
        <v>82</v>
      </c>
      <c r="C12" s="510"/>
      <c r="D12" s="511"/>
      <c r="E12" s="512">
        <v>145.19</v>
      </c>
      <c r="F12" s="513"/>
    </row>
    <row r="13" spans="1:22" x14ac:dyDescent="0.25">
      <c r="A13" s="185">
        <v>25</v>
      </c>
      <c r="B13" s="471" t="s">
        <v>117</v>
      </c>
      <c r="C13" s="472"/>
      <c r="D13" s="473"/>
      <c r="E13" s="404">
        <v>9.02</v>
      </c>
      <c r="F13" s="405"/>
    </row>
    <row r="14" spans="1:22" x14ac:dyDescent="0.25">
      <c r="A14" s="185">
        <v>26</v>
      </c>
      <c r="B14" s="471" t="s">
        <v>22</v>
      </c>
      <c r="C14" s="472"/>
      <c r="D14" s="473"/>
      <c r="E14" s="404">
        <v>8.5500000000000007</v>
      </c>
      <c r="F14" s="405"/>
    </row>
    <row r="15" spans="1:22" x14ac:dyDescent="0.25">
      <c r="A15" s="185">
        <v>27</v>
      </c>
      <c r="B15" s="471" t="s">
        <v>31</v>
      </c>
      <c r="C15" s="472"/>
      <c r="D15" s="473"/>
      <c r="E15" s="404">
        <v>18.440000000000001</v>
      </c>
      <c r="F15" s="405"/>
    </row>
    <row r="16" spans="1:22" x14ac:dyDescent="0.25">
      <c r="A16" s="185">
        <v>28</v>
      </c>
      <c r="B16" s="471" t="s">
        <v>31</v>
      </c>
      <c r="C16" s="472"/>
      <c r="D16" s="473"/>
      <c r="E16" s="404">
        <v>16.54</v>
      </c>
      <c r="F16" s="405"/>
    </row>
    <row r="17" spans="1:6" ht="15.75" thickBot="1" x14ac:dyDescent="0.3">
      <c r="A17" s="185">
        <v>29</v>
      </c>
      <c r="B17" s="416" t="s">
        <v>18</v>
      </c>
      <c r="C17" s="417"/>
      <c r="D17" s="418"/>
      <c r="E17" s="499">
        <v>32.47</v>
      </c>
      <c r="F17" s="500"/>
    </row>
    <row r="18" spans="1:6" ht="15.75" thickBot="1" x14ac:dyDescent="0.3">
      <c r="A18" s="189">
        <v>30</v>
      </c>
      <c r="B18" s="416" t="s">
        <v>271</v>
      </c>
      <c r="C18" s="417"/>
      <c r="D18" s="418"/>
      <c r="E18" s="499">
        <v>164.92</v>
      </c>
      <c r="F18" s="500"/>
    </row>
    <row r="19" spans="1:6" ht="15.75" thickBot="1" x14ac:dyDescent="0.3">
      <c r="A19" s="550" t="s">
        <v>120</v>
      </c>
      <c r="B19" s="551"/>
      <c r="C19" s="551"/>
      <c r="D19" s="551"/>
      <c r="E19" s="551"/>
      <c r="F19" s="492"/>
    </row>
    <row r="20" spans="1:6" x14ac:dyDescent="0.25">
      <c r="A20" s="17">
        <v>31</v>
      </c>
      <c r="B20" s="297" t="s">
        <v>109</v>
      </c>
      <c r="C20" s="612"/>
      <c r="D20" s="313"/>
      <c r="E20" s="585">
        <v>67.900000000000006</v>
      </c>
      <c r="F20" s="669"/>
    </row>
    <row r="21" spans="1:6" x14ac:dyDescent="0.25">
      <c r="A21" s="14">
        <v>32</v>
      </c>
      <c r="B21" s="228" t="s">
        <v>31</v>
      </c>
      <c r="C21" s="263"/>
      <c r="D21" s="670"/>
      <c r="E21" s="364">
        <v>4.68</v>
      </c>
      <c r="F21" s="231"/>
    </row>
    <row r="22" spans="1:6" x14ac:dyDescent="0.25">
      <c r="A22" s="14">
        <v>33</v>
      </c>
      <c r="B22" s="228" t="s">
        <v>121</v>
      </c>
      <c r="C22" s="263"/>
      <c r="D22" s="670"/>
      <c r="E22" s="364">
        <v>78.11</v>
      </c>
      <c r="F22" s="231"/>
    </row>
    <row r="23" spans="1:6" x14ac:dyDescent="0.25">
      <c r="A23" s="14">
        <v>34</v>
      </c>
      <c r="B23" s="228" t="s">
        <v>110</v>
      </c>
      <c r="C23" s="263"/>
      <c r="D23" s="670"/>
      <c r="E23" s="364">
        <v>60.45</v>
      </c>
      <c r="F23" s="231"/>
    </row>
    <row r="24" spans="1:6" x14ac:dyDescent="0.25">
      <c r="A24" s="14">
        <v>35</v>
      </c>
      <c r="B24" s="471" t="s">
        <v>122</v>
      </c>
      <c r="C24" s="472"/>
      <c r="D24" s="473"/>
      <c r="E24" s="364">
        <v>59.72</v>
      </c>
      <c r="F24" s="231"/>
    </row>
    <row r="25" spans="1:6" ht="15.75" thickBot="1" x14ac:dyDescent="0.3">
      <c r="A25" s="15">
        <v>36</v>
      </c>
      <c r="B25" s="416" t="s">
        <v>272</v>
      </c>
      <c r="C25" s="417"/>
      <c r="D25" s="418"/>
      <c r="E25" s="673">
        <v>59.42</v>
      </c>
      <c r="F25" s="674"/>
    </row>
    <row r="26" spans="1:6" ht="15.75" thickBot="1" x14ac:dyDescent="0.3">
      <c r="A26" s="672"/>
      <c r="B26" s="672"/>
      <c r="C26" s="672"/>
      <c r="D26" s="672"/>
      <c r="E26" s="672"/>
      <c r="F26" s="672"/>
    </row>
    <row r="27" spans="1:6" x14ac:dyDescent="0.25">
      <c r="A27" s="633" t="s">
        <v>124</v>
      </c>
      <c r="B27" s="634"/>
      <c r="C27" s="634"/>
      <c r="D27" s="634"/>
      <c r="E27" s="634">
        <f>SUM(E12:F25)</f>
        <v>725.41</v>
      </c>
      <c r="F27" s="666"/>
    </row>
    <row r="28" spans="1:6" ht="15.75" thickBot="1" x14ac:dyDescent="0.3">
      <c r="A28" s="638"/>
      <c r="B28" s="639"/>
      <c r="C28" s="639"/>
      <c r="D28" s="639"/>
      <c r="E28" s="639"/>
      <c r="F28" s="671"/>
    </row>
  </sheetData>
  <mergeCells count="40">
    <mergeCell ref="H1:I3"/>
    <mergeCell ref="A7:F7"/>
    <mergeCell ref="B18:D18"/>
    <mergeCell ref="B17:D17"/>
    <mergeCell ref="B15:D15"/>
    <mergeCell ref="B14:D14"/>
    <mergeCell ref="B13:D13"/>
    <mergeCell ref="A1:C3"/>
    <mergeCell ref="A4:C6"/>
    <mergeCell ref="D1:F3"/>
    <mergeCell ref="D4:F6"/>
    <mergeCell ref="E13:F13"/>
    <mergeCell ref="E14:F14"/>
    <mergeCell ref="E15:F15"/>
    <mergeCell ref="E17:F17"/>
    <mergeCell ref="E18:F18"/>
    <mergeCell ref="A27:D28"/>
    <mergeCell ref="E27:F28"/>
    <mergeCell ref="A26:F26"/>
    <mergeCell ref="B23:D23"/>
    <mergeCell ref="E23:F23"/>
    <mergeCell ref="B24:D24"/>
    <mergeCell ref="E24:F24"/>
    <mergeCell ref="B25:D25"/>
    <mergeCell ref="E25:F25"/>
    <mergeCell ref="B20:D20"/>
    <mergeCell ref="E20:F20"/>
    <mergeCell ref="B21:D21"/>
    <mergeCell ref="E21:F21"/>
    <mergeCell ref="B22:D22"/>
    <mergeCell ref="E22:F22"/>
    <mergeCell ref="A19:F19"/>
    <mergeCell ref="A8:F9"/>
    <mergeCell ref="B10:D10"/>
    <mergeCell ref="E10:F10"/>
    <mergeCell ref="A11:F11"/>
    <mergeCell ref="B12:D12"/>
    <mergeCell ref="E12:F12"/>
    <mergeCell ref="B16:D16"/>
    <mergeCell ref="E16:F16"/>
  </mergeCells>
  <hyperlinks>
    <hyperlink ref="H1:I3" location="'PAGE DE GARDE'!A1" display="RETOUR"/>
  </hyperlink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I20"/>
  <sheetViews>
    <sheetView tabSelected="1" view="pageBreakPreview" zoomScale="60" zoomScaleNormal="100" workbookViewId="0">
      <selection activeCell="D4" sqref="A1:F6"/>
    </sheetView>
  </sheetViews>
  <sheetFormatPr baseColWidth="10" defaultRowHeight="15" x14ac:dyDescent="0.25"/>
  <sheetData>
    <row r="1" spans="1:9" ht="15" customHeight="1" x14ac:dyDescent="0.25">
      <c r="A1" s="374"/>
      <c r="B1" s="307"/>
      <c r="C1" s="307"/>
      <c r="D1" s="821" t="s">
        <v>144</v>
      </c>
      <c r="E1" s="821"/>
      <c r="F1" s="822"/>
      <c r="H1" s="358" t="s">
        <v>152</v>
      </c>
      <c r="I1" s="358"/>
    </row>
    <row r="2" spans="1:9" ht="15" customHeight="1" x14ac:dyDescent="0.25">
      <c r="A2" s="375"/>
      <c r="B2" s="373"/>
      <c r="C2" s="373"/>
      <c r="D2" s="823"/>
      <c r="E2" s="823"/>
      <c r="F2" s="824"/>
      <c r="H2" s="358"/>
      <c r="I2" s="358"/>
    </row>
    <row r="3" spans="1:9" ht="15" customHeight="1" x14ac:dyDescent="0.25">
      <c r="A3" s="375"/>
      <c r="B3" s="373"/>
      <c r="C3" s="373"/>
      <c r="D3" s="823"/>
      <c r="E3" s="823"/>
      <c r="F3" s="824"/>
      <c r="H3" s="358"/>
      <c r="I3" s="358"/>
    </row>
    <row r="4" spans="1:9" ht="15" customHeight="1" x14ac:dyDescent="0.25">
      <c r="A4" s="810" t="s">
        <v>642</v>
      </c>
      <c r="B4" s="811"/>
      <c r="C4" s="812"/>
      <c r="D4" s="820" t="s">
        <v>137</v>
      </c>
      <c r="E4" s="820"/>
      <c r="F4" s="397"/>
    </row>
    <row r="5" spans="1:9" ht="15" customHeight="1" x14ac:dyDescent="0.25">
      <c r="A5" s="813"/>
      <c r="B5" s="814"/>
      <c r="C5" s="815"/>
      <c r="D5" s="820"/>
      <c r="E5" s="820"/>
      <c r="F5" s="397"/>
    </row>
    <row r="6" spans="1:9" ht="15.75" thickBot="1" x14ac:dyDescent="0.3">
      <c r="A6" s="816"/>
      <c r="B6" s="817"/>
      <c r="C6" s="818"/>
      <c r="D6" s="399"/>
      <c r="E6" s="399"/>
      <c r="F6" s="400"/>
    </row>
    <row r="8" spans="1:9" x14ac:dyDescent="0.25">
      <c r="A8" s="676" t="s">
        <v>82</v>
      </c>
      <c r="B8" s="677"/>
      <c r="C8" s="677"/>
      <c r="D8" s="677"/>
      <c r="E8" s="677"/>
      <c r="F8" s="678"/>
    </row>
    <row r="9" spans="1:9" x14ac:dyDescent="0.25">
      <c r="A9" s="679"/>
      <c r="B9" s="680"/>
      <c r="C9" s="680"/>
      <c r="D9" s="680"/>
      <c r="E9" s="680"/>
      <c r="F9" s="681"/>
    </row>
    <row r="10" spans="1:9" x14ac:dyDescent="0.25">
      <c r="A10" s="20" t="s">
        <v>12</v>
      </c>
      <c r="B10" s="407" t="s">
        <v>7</v>
      </c>
      <c r="C10" s="407"/>
      <c r="D10" s="407"/>
      <c r="E10" s="407" t="s">
        <v>0</v>
      </c>
      <c r="F10" s="407"/>
    </row>
    <row r="11" spans="1:9" x14ac:dyDescent="0.25">
      <c r="A11" s="675" t="s">
        <v>119</v>
      </c>
      <c r="B11" s="675"/>
      <c r="C11" s="675"/>
      <c r="D11" s="675"/>
      <c r="E11" s="675"/>
      <c r="F11" s="675"/>
    </row>
    <row r="12" spans="1:9" x14ac:dyDescent="0.25">
      <c r="A12" s="20">
        <v>1</v>
      </c>
      <c r="B12" s="645" t="s">
        <v>82</v>
      </c>
      <c r="C12" s="645"/>
      <c r="D12" s="645"/>
      <c r="E12" s="407">
        <v>71.8</v>
      </c>
      <c r="F12" s="407"/>
    </row>
    <row r="13" spans="1:9" x14ac:dyDescent="0.25">
      <c r="A13" s="20">
        <v>2</v>
      </c>
      <c r="B13" s="645" t="s">
        <v>10</v>
      </c>
      <c r="C13" s="645"/>
      <c r="D13" s="645"/>
      <c r="E13" s="407">
        <v>19.5</v>
      </c>
      <c r="F13" s="407"/>
    </row>
    <row r="14" spans="1:9" x14ac:dyDescent="0.25">
      <c r="A14" s="20">
        <v>3</v>
      </c>
      <c r="B14" s="645" t="s">
        <v>22</v>
      </c>
      <c r="C14" s="645"/>
      <c r="D14" s="645"/>
      <c r="E14" s="407">
        <v>4.37</v>
      </c>
      <c r="F14" s="407"/>
    </row>
    <row r="15" spans="1:9" x14ac:dyDescent="0.25">
      <c r="A15" s="20">
        <v>4</v>
      </c>
      <c r="B15" s="645" t="s">
        <v>31</v>
      </c>
      <c r="C15" s="645"/>
      <c r="D15" s="645"/>
      <c r="E15" s="407">
        <v>36.19</v>
      </c>
      <c r="F15" s="407"/>
    </row>
    <row r="16" spans="1:9" x14ac:dyDescent="0.25">
      <c r="A16" s="20">
        <v>5</v>
      </c>
      <c r="B16" s="645" t="s">
        <v>19</v>
      </c>
      <c r="C16" s="645"/>
      <c r="D16" s="645"/>
      <c r="E16" s="407">
        <v>32.47</v>
      </c>
      <c r="F16" s="407"/>
    </row>
    <row r="17" spans="1:6" x14ac:dyDescent="0.25">
      <c r="A17" s="20">
        <v>6</v>
      </c>
      <c r="B17" s="645" t="s">
        <v>232</v>
      </c>
      <c r="C17" s="645"/>
      <c r="D17" s="645"/>
      <c r="E17" s="407">
        <v>148.44999999999999</v>
      </c>
      <c r="F17" s="407"/>
    </row>
    <row r="18" spans="1:6" x14ac:dyDescent="0.25">
      <c r="A18" s="20">
        <v>7</v>
      </c>
      <c r="B18" s="645" t="s">
        <v>233</v>
      </c>
      <c r="C18" s="645"/>
      <c r="D18" s="645"/>
      <c r="E18" s="407">
        <v>201.18</v>
      </c>
      <c r="F18" s="407"/>
    </row>
    <row r="19" spans="1:6" x14ac:dyDescent="0.25">
      <c r="A19" s="335" t="s">
        <v>96</v>
      </c>
      <c r="B19" s="335"/>
      <c r="C19" s="335"/>
      <c r="D19" s="335"/>
      <c r="E19" s="682">
        <f>SUM(E12:F18)</f>
        <v>513.96</v>
      </c>
      <c r="F19" s="682"/>
    </row>
    <row r="20" spans="1:6" x14ac:dyDescent="0.25">
      <c r="A20" s="335"/>
      <c r="B20" s="335"/>
      <c r="C20" s="335"/>
      <c r="D20" s="335"/>
      <c r="E20" s="682"/>
      <c r="F20" s="682"/>
    </row>
  </sheetData>
  <mergeCells count="25">
    <mergeCell ref="B17:D17"/>
    <mergeCell ref="E17:F17"/>
    <mergeCell ref="B18:D18"/>
    <mergeCell ref="E18:F18"/>
    <mergeCell ref="A19:D20"/>
    <mergeCell ref="E19:F20"/>
    <mergeCell ref="E16:F16"/>
    <mergeCell ref="B13:D13"/>
    <mergeCell ref="B14:D14"/>
    <mergeCell ref="B15:D15"/>
    <mergeCell ref="B16:D16"/>
    <mergeCell ref="E13:F13"/>
    <mergeCell ref="E14:F14"/>
    <mergeCell ref="E10:F10"/>
    <mergeCell ref="D1:F3"/>
    <mergeCell ref="D4:F6"/>
    <mergeCell ref="H1:I3"/>
    <mergeCell ref="E15:F15"/>
    <mergeCell ref="A11:F11"/>
    <mergeCell ref="B12:D12"/>
    <mergeCell ref="E12:F12"/>
    <mergeCell ref="A1:C3"/>
    <mergeCell ref="A4:C6"/>
    <mergeCell ref="A8:F9"/>
    <mergeCell ref="B10:D10"/>
  </mergeCells>
  <hyperlinks>
    <hyperlink ref="H1:I3" location="'PAGE DE GARDE'!A1" display="RETOUR"/>
  </hyperlinks>
  <pageMargins left="0.7" right="0.7" top="0.75" bottom="0.75" header="0.3" footer="0.3"/>
  <pageSetup paperSize="9"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80"/>
  <sheetViews>
    <sheetView zoomScale="80" zoomScaleNormal="80" workbookViewId="0">
      <selection activeCell="D3" sqref="D3:M3"/>
    </sheetView>
  </sheetViews>
  <sheetFormatPr baseColWidth="10" defaultRowHeight="15" x14ac:dyDescent="0.25"/>
  <cols>
    <col min="1" max="1" width="8.42578125" customWidth="1"/>
    <col min="4" max="4" width="40.7109375" customWidth="1"/>
    <col min="5" max="10" width="8.7109375" customWidth="1"/>
    <col min="11" max="11" width="6.42578125" customWidth="1"/>
    <col min="12" max="12" width="6" customWidth="1"/>
    <col min="13" max="13" width="3.140625" customWidth="1"/>
  </cols>
  <sheetData>
    <row r="1" spans="1:13" x14ac:dyDescent="0.25">
      <c r="A1" s="317" t="s">
        <v>281</v>
      </c>
      <c r="B1" s="318"/>
      <c r="C1" s="318"/>
      <c r="D1" s="318"/>
      <c r="E1" s="318"/>
      <c r="F1" s="318"/>
      <c r="G1" s="318"/>
      <c r="H1" s="318"/>
      <c r="I1" s="318"/>
      <c r="J1" s="318"/>
      <c r="K1" s="318"/>
      <c r="L1" s="318"/>
      <c r="M1" s="319"/>
    </row>
    <row r="2" spans="1:13" ht="29.25" customHeight="1" thickBot="1" x14ac:dyDescent="0.3">
      <c r="A2" s="320"/>
      <c r="B2" s="321"/>
      <c r="C2" s="321"/>
      <c r="D2" s="321"/>
      <c r="E2" s="321"/>
      <c r="F2" s="321"/>
      <c r="G2" s="321"/>
      <c r="H2" s="321"/>
      <c r="I2" s="321"/>
      <c r="J2" s="321"/>
      <c r="K2" s="321"/>
      <c r="L2" s="321"/>
      <c r="M2" s="322"/>
    </row>
    <row r="3" spans="1:13" ht="15.75" thickBot="1" x14ac:dyDescent="0.3">
      <c r="A3" s="323" t="s">
        <v>186</v>
      </c>
      <c r="B3" s="324"/>
      <c r="C3" s="324"/>
      <c r="D3" s="324" t="s">
        <v>627</v>
      </c>
      <c r="E3" s="324"/>
      <c r="F3" s="324"/>
      <c r="G3" s="324"/>
      <c r="H3" s="324"/>
      <c r="I3" s="324"/>
      <c r="J3" s="324"/>
      <c r="K3" s="324"/>
      <c r="L3" s="324"/>
      <c r="M3" s="325"/>
    </row>
    <row r="4" spans="1:13" ht="15.75" thickBot="1" x14ac:dyDescent="0.3">
      <c r="A4" s="323" t="s">
        <v>185</v>
      </c>
      <c r="B4" s="324"/>
      <c r="C4" s="324"/>
      <c r="D4" s="324" t="s">
        <v>184</v>
      </c>
      <c r="E4" s="324"/>
      <c r="F4" s="324"/>
      <c r="G4" s="324"/>
      <c r="H4" s="324"/>
      <c r="I4" s="324"/>
      <c r="J4" s="324"/>
      <c r="K4" s="324"/>
      <c r="L4" s="324"/>
      <c r="M4" s="325"/>
    </row>
    <row r="5" spans="1:13" ht="15.75" thickBot="1" x14ac:dyDescent="0.3">
      <c r="A5" s="309" t="s">
        <v>213</v>
      </c>
      <c r="B5" s="310"/>
      <c r="C5" s="310"/>
      <c r="D5" s="311"/>
      <c r="E5" s="310"/>
      <c r="F5" s="310"/>
      <c r="G5" s="310"/>
      <c r="H5" s="310"/>
      <c r="I5" s="310"/>
      <c r="J5" s="310"/>
      <c r="K5" s="310"/>
      <c r="L5" s="310"/>
      <c r="M5" s="312"/>
    </row>
    <row r="6" spans="1:13" ht="15.75" thickBot="1" x14ac:dyDescent="0.3">
      <c r="A6" s="307"/>
      <c r="B6" s="307"/>
      <c r="C6" s="307"/>
      <c r="D6" s="307"/>
      <c r="E6" s="307"/>
      <c r="F6" s="307"/>
      <c r="G6" s="307"/>
      <c r="H6" s="307"/>
      <c r="I6" s="307"/>
      <c r="J6" s="307"/>
      <c r="K6" s="307"/>
      <c r="L6" s="307"/>
      <c r="M6" s="307"/>
    </row>
    <row r="7" spans="1:13" x14ac:dyDescent="0.25">
      <c r="B7" s="683" t="s">
        <v>285</v>
      </c>
      <c r="C7" s="684"/>
      <c r="D7" s="685"/>
      <c r="E7" s="683" t="s">
        <v>154</v>
      </c>
      <c r="F7" s="684"/>
      <c r="G7" s="684"/>
      <c r="H7" s="684"/>
      <c r="I7" s="684"/>
      <c r="J7" s="689"/>
      <c r="K7" s="690" t="s">
        <v>155</v>
      </c>
      <c r="L7" s="691"/>
      <c r="M7" s="692"/>
    </row>
    <row r="8" spans="1:13" x14ac:dyDescent="0.25">
      <c r="B8" s="686"/>
      <c r="C8" s="687"/>
      <c r="D8" s="688"/>
      <c r="E8" s="696"/>
      <c r="F8" s="697"/>
      <c r="G8" s="697"/>
      <c r="H8" s="697"/>
      <c r="I8" s="697"/>
      <c r="J8" s="698"/>
      <c r="K8" s="693"/>
      <c r="L8" s="694"/>
      <c r="M8" s="695"/>
    </row>
    <row r="9" spans="1:13" ht="15.75" thickBot="1" x14ac:dyDescent="0.3">
      <c r="B9" s="699" t="s">
        <v>157</v>
      </c>
      <c r="C9" s="700"/>
      <c r="D9" s="701"/>
      <c r="E9" s="135" t="s">
        <v>158</v>
      </c>
      <c r="F9" s="136" t="s">
        <v>159</v>
      </c>
      <c r="G9" s="136" t="s">
        <v>160</v>
      </c>
      <c r="H9" s="136" t="s">
        <v>161</v>
      </c>
      <c r="I9" s="136" t="s">
        <v>162</v>
      </c>
      <c r="J9" s="137" t="s">
        <v>163</v>
      </c>
      <c r="K9" s="702"/>
      <c r="L9" s="703"/>
      <c r="M9" s="704"/>
    </row>
    <row r="10" spans="1:13" x14ac:dyDescent="0.25">
      <c r="A10" s="232" t="s">
        <v>164</v>
      </c>
      <c r="B10" s="256" t="s">
        <v>188</v>
      </c>
      <c r="C10" s="257"/>
      <c r="D10" s="297"/>
      <c r="E10" s="116"/>
      <c r="F10" s="142">
        <v>2</v>
      </c>
      <c r="G10" s="36"/>
      <c r="H10" s="36"/>
      <c r="I10" s="36"/>
      <c r="J10" s="37"/>
      <c r="K10" s="313" t="s">
        <v>189</v>
      </c>
      <c r="L10" s="257"/>
      <c r="M10" s="258"/>
    </row>
    <row r="11" spans="1:13" x14ac:dyDescent="0.25">
      <c r="A11" s="233"/>
      <c r="B11" s="226" t="s">
        <v>190</v>
      </c>
      <c r="C11" s="227"/>
      <c r="D11" s="228"/>
      <c r="E11" s="87"/>
      <c r="F11" s="143">
        <v>2</v>
      </c>
      <c r="G11" s="2"/>
      <c r="H11" s="2"/>
      <c r="I11" s="2"/>
      <c r="J11" s="39"/>
      <c r="K11" s="298"/>
      <c r="L11" s="299"/>
      <c r="M11" s="300"/>
    </row>
    <row r="12" spans="1:13" x14ac:dyDescent="0.25">
      <c r="A12" s="233"/>
      <c r="B12" s="262" t="s">
        <v>191</v>
      </c>
      <c r="C12" s="263"/>
      <c r="D12" s="264"/>
      <c r="E12" s="87"/>
      <c r="F12" s="143"/>
      <c r="G12" s="2"/>
      <c r="H12" s="2"/>
      <c r="I12" s="2"/>
      <c r="J12" s="39"/>
      <c r="K12" s="229"/>
      <c r="L12" s="230"/>
      <c r="M12" s="231"/>
    </row>
    <row r="13" spans="1:13" x14ac:dyDescent="0.25">
      <c r="A13" s="233"/>
      <c r="B13" s="262" t="s">
        <v>192</v>
      </c>
      <c r="C13" s="263"/>
      <c r="D13" s="264"/>
      <c r="E13" s="88"/>
      <c r="F13" s="143"/>
      <c r="G13" s="2"/>
      <c r="H13" s="2"/>
      <c r="I13" s="2"/>
      <c r="J13" s="39"/>
      <c r="K13" s="229"/>
      <c r="L13" s="230"/>
      <c r="M13" s="231"/>
    </row>
    <row r="14" spans="1:13" x14ac:dyDescent="0.25">
      <c r="A14" s="233"/>
      <c r="B14" s="262" t="s">
        <v>193</v>
      </c>
      <c r="C14" s="263"/>
      <c r="D14" s="264"/>
      <c r="E14" s="87"/>
      <c r="F14" s="143"/>
      <c r="G14" s="20"/>
      <c r="H14" s="2"/>
      <c r="I14" s="2"/>
      <c r="J14" s="39"/>
      <c r="K14" s="229"/>
      <c r="L14" s="230"/>
      <c r="M14" s="231"/>
    </row>
    <row r="15" spans="1:13" x14ac:dyDescent="0.25">
      <c r="A15" s="233"/>
      <c r="B15" s="226" t="s">
        <v>194</v>
      </c>
      <c r="C15" s="227"/>
      <c r="D15" s="228"/>
      <c r="E15" s="87"/>
      <c r="F15" s="143"/>
      <c r="G15" s="2"/>
      <c r="H15" s="2"/>
      <c r="I15" s="2"/>
      <c r="J15" s="39"/>
      <c r="K15" s="298"/>
      <c r="L15" s="299"/>
      <c r="M15" s="300"/>
    </row>
    <row r="16" spans="1:13" x14ac:dyDescent="0.25">
      <c r="A16" s="233"/>
      <c r="B16" s="40" t="s">
        <v>172</v>
      </c>
      <c r="C16" s="4"/>
      <c r="D16" s="22"/>
      <c r="E16" s="14"/>
      <c r="F16" s="138"/>
      <c r="G16" s="88"/>
      <c r="H16" s="2"/>
      <c r="I16" s="2"/>
      <c r="J16" s="39"/>
      <c r="K16" s="298"/>
      <c r="L16" s="299"/>
      <c r="M16" s="300"/>
    </row>
    <row r="17" spans="1:13" x14ac:dyDescent="0.25">
      <c r="A17" s="233"/>
      <c r="B17" s="262" t="s">
        <v>195</v>
      </c>
      <c r="C17" s="263"/>
      <c r="D17" s="264"/>
      <c r="E17" s="14"/>
      <c r="F17" s="2"/>
      <c r="G17" s="138"/>
      <c r="H17" s="2"/>
      <c r="I17" s="2"/>
      <c r="J17" s="39"/>
      <c r="K17" s="298"/>
      <c r="L17" s="299"/>
      <c r="M17" s="300"/>
    </row>
    <row r="18" spans="1:13" x14ac:dyDescent="0.25">
      <c r="A18" s="233"/>
      <c r="B18" s="262" t="s">
        <v>196</v>
      </c>
      <c r="C18" s="263"/>
      <c r="D18" s="264"/>
      <c r="E18" s="87"/>
      <c r="F18" s="138"/>
      <c r="G18" s="2"/>
      <c r="H18" s="2"/>
      <c r="I18" s="2"/>
      <c r="J18" s="39"/>
      <c r="K18" s="298"/>
      <c r="L18" s="299"/>
      <c r="M18" s="300"/>
    </row>
    <row r="19" spans="1:13" x14ac:dyDescent="0.25">
      <c r="A19" s="233"/>
      <c r="B19" s="326" t="s">
        <v>197</v>
      </c>
      <c r="C19" s="327"/>
      <c r="D19" s="328"/>
      <c r="E19" s="14"/>
      <c r="F19" s="138"/>
      <c r="G19" s="2"/>
      <c r="H19" s="2"/>
      <c r="I19" s="2"/>
      <c r="J19" s="39"/>
      <c r="K19" s="229"/>
      <c r="L19" s="230"/>
      <c r="M19" s="231"/>
    </row>
    <row r="20" spans="1:13" x14ac:dyDescent="0.25">
      <c r="A20" s="233"/>
      <c r="B20" s="262" t="s">
        <v>198</v>
      </c>
      <c r="C20" s="263"/>
      <c r="D20" s="264"/>
      <c r="E20" s="14"/>
      <c r="F20" s="2"/>
      <c r="G20" s="138"/>
      <c r="H20" s="2"/>
      <c r="I20" s="2"/>
      <c r="J20" s="39"/>
      <c r="K20" s="229"/>
      <c r="L20" s="230"/>
      <c r="M20" s="231"/>
    </row>
    <row r="21" spans="1:13" x14ac:dyDescent="0.25">
      <c r="A21" s="233"/>
      <c r="B21" s="226" t="s">
        <v>199</v>
      </c>
      <c r="C21" s="227"/>
      <c r="D21" s="228"/>
      <c r="E21" s="87"/>
      <c r="F21" s="138"/>
      <c r="G21" s="2"/>
      <c r="H21" s="2"/>
      <c r="I21" s="2"/>
      <c r="J21" s="39"/>
      <c r="K21" s="298"/>
      <c r="L21" s="299"/>
      <c r="M21" s="300"/>
    </row>
    <row r="22" spans="1:13" x14ac:dyDescent="0.25">
      <c r="A22" s="233"/>
      <c r="B22" s="262" t="s">
        <v>200</v>
      </c>
      <c r="C22" s="263"/>
      <c r="D22" s="264"/>
      <c r="E22" s="16"/>
      <c r="F22" s="117"/>
      <c r="G22" s="138"/>
      <c r="H22" s="41"/>
      <c r="I22" s="41"/>
      <c r="J22" s="42"/>
      <c r="K22" s="298"/>
      <c r="L22" s="299"/>
      <c r="M22" s="300"/>
    </row>
    <row r="23" spans="1:13" x14ac:dyDescent="0.25">
      <c r="A23" s="233"/>
      <c r="B23" s="262" t="s">
        <v>201</v>
      </c>
      <c r="C23" s="263"/>
      <c r="D23" s="264"/>
      <c r="E23" s="16"/>
      <c r="F23" s="41"/>
      <c r="G23" s="138"/>
      <c r="H23" s="41"/>
      <c r="I23" s="41"/>
      <c r="J23" s="42"/>
      <c r="K23" s="298"/>
      <c r="L23" s="299"/>
      <c r="M23" s="300"/>
    </row>
    <row r="24" spans="1:13" x14ac:dyDescent="0.25">
      <c r="A24" s="233"/>
      <c r="B24" s="45" t="s">
        <v>202</v>
      </c>
      <c r="C24" s="46"/>
      <c r="D24" s="24"/>
      <c r="E24" s="16"/>
      <c r="F24" s="41"/>
      <c r="G24" s="138"/>
      <c r="H24" s="41"/>
      <c r="I24" s="41"/>
      <c r="J24" s="42"/>
      <c r="K24" s="298"/>
      <c r="L24" s="299"/>
      <c r="M24" s="300"/>
    </row>
    <row r="25" spans="1:13" x14ac:dyDescent="0.25">
      <c r="A25" s="233"/>
      <c r="B25" s="226" t="s">
        <v>269</v>
      </c>
      <c r="C25" s="227"/>
      <c r="D25" s="228"/>
      <c r="E25" s="16"/>
      <c r="F25" s="41"/>
      <c r="G25" s="138"/>
      <c r="H25" s="41"/>
      <c r="I25" s="41"/>
      <c r="J25" s="42"/>
      <c r="K25" s="229"/>
      <c r="L25" s="230"/>
      <c r="M25" s="231"/>
    </row>
    <row r="26" spans="1:13" x14ac:dyDescent="0.25">
      <c r="A26" s="233"/>
      <c r="B26" s="226" t="s">
        <v>203</v>
      </c>
      <c r="C26" s="227"/>
      <c r="D26" s="228"/>
      <c r="E26" s="14"/>
      <c r="F26" s="2"/>
      <c r="G26" s="138"/>
      <c r="H26" s="2"/>
      <c r="I26" s="2"/>
      <c r="J26" s="39"/>
      <c r="K26" s="298"/>
      <c r="L26" s="299"/>
      <c r="M26" s="300"/>
    </row>
    <row r="27" spans="1:13" ht="15.75" thickBot="1" x14ac:dyDescent="0.3">
      <c r="A27" s="234"/>
      <c r="B27" s="253" t="s">
        <v>204</v>
      </c>
      <c r="C27" s="254"/>
      <c r="D27" s="255"/>
      <c r="E27" s="47"/>
      <c r="F27" s="48"/>
      <c r="G27" s="48"/>
      <c r="H27" s="48"/>
      <c r="I27" s="139"/>
      <c r="J27" s="49"/>
      <c r="K27" s="314"/>
      <c r="L27" s="315"/>
      <c r="M27" s="316"/>
    </row>
    <row r="28" spans="1:13" x14ac:dyDescent="0.25">
      <c r="A28" s="232" t="s">
        <v>181</v>
      </c>
      <c r="B28" s="287" t="s">
        <v>205</v>
      </c>
      <c r="C28" s="288"/>
      <c r="D28" s="289"/>
      <c r="E28" s="89"/>
      <c r="F28" s="144">
        <v>2</v>
      </c>
      <c r="G28" s="34"/>
      <c r="H28" s="34"/>
      <c r="I28" s="34"/>
      <c r="J28" s="35"/>
      <c r="K28" s="238"/>
      <c r="L28" s="239"/>
      <c r="M28" s="240"/>
    </row>
    <row r="29" spans="1:13" x14ac:dyDescent="0.25">
      <c r="A29" s="233"/>
      <c r="B29" s="290" t="s">
        <v>183</v>
      </c>
      <c r="C29" s="291"/>
      <c r="D29" s="292"/>
      <c r="E29" s="50"/>
      <c r="F29" s="140">
        <v>2</v>
      </c>
      <c r="G29" s="51"/>
      <c r="H29" s="51"/>
      <c r="I29" s="51"/>
      <c r="J29" s="52"/>
      <c r="K29" s="229"/>
      <c r="L29" s="230"/>
      <c r="M29" s="231"/>
    </row>
    <row r="30" spans="1:13" ht="15.75" thickBot="1" x14ac:dyDescent="0.3">
      <c r="A30" s="234"/>
      <c r="B30" s="247" t="s">
        <v>206</v>
      </c>
      <c r="C30" s="248"/>
      <c r="D30" s="249"/>
      <c r="E30" s="15"/>
      <c r="F30" s="43"/>
      <c r="G30" s="43"/>
      <c r="H30" s="43"/>
      <c r="I30" s="43"/>
      <c r="J30" s="141"/>
      <c r="K30" s="250"/>
      <c r="L30" s="251"/>
      <c r="M30" s="252"/>
    </row>
    <row r="31" spans="1:13" x14ac:dyDescent="0.25">
      <c r="A31" s="113"/>
      <c r="B31" s="114"/>
      <c r="C31" s="114"/>
      <c r="D31" s="114"/>
      <c r="E31" s="108"/>
      <c r="F31" s="108"/>
      <c r="G31" s="108"/>
      <c r="H31" s="108"/>
      <c r="I31" s="108"/>
      <c r="J31" s="115"/>
      <c r="K31" s="111"/>
      <c r="L31" s="111"/>
      <c r="M31" s="111"/>
    </row>
    <row r="32" spans="1:13" ht="15.75" thickBot="1" x14ac:dyDescent="0.3">
      <c r="A32" s="113"/>
      <c r="B32" s="114"/>
      <c r="C32" s="114"/>
      <c r="D32" s="114"/>
      <c r="E32" s="108"/>
      <c r="F32" s="108"/>
      <c r="G32" s="108"/>
      <c r="H32" s="108"/>
      <c r="I32" s="108"/>
      <c r="J32" s="115"/>
      <c r="K32" s="152"/>
      <c r="L32" s="152"/>
      <c r="M32" s="152"/>
    </row>
    <row r="33" spans="1:13" x14ac:dyDescent="0.25">
      <c r="B33" s="683" t="s">
        <v>282</v>
      </c>
      <c r="C33" s="684"/>
      <c r="D33" s="685"/>
      <c r="E33" s="683" t="s">
        <v>154</v>
      </c>
      <c r="F33" s="684"/>
      <c r="G33" s="684"/>
      <c r="H33" s="684"/>
      <c r="I33" s="684"/>
      <c r="J33" s="689"/>
      <c r="K33" s="690" t="s">
        <v>155</v>
      </c>
      <c r="L33" s="691"/>
      <c r="M33" s="692"/>
    </row>
    <row r="34" spans="1:13" x14ac:dyDescent="0.25">
      <c r="B34" s="686"/>
      <c r="C34" s="687"/>
      <c r="D34" s="688"/>
      <c r="E34" s="696"/>
      <c r="F34" s="697"/>
      <c r="G34" s="697"/>
      <c r="H34" s="697"/>
      <c r="I34" s="697"/>
      <c r="J34" s="698"/>
      <c r="K34" s="693"/>
      <c r="L34" s="694"/>
      <c r="M34" s="695"/>
    </row>
    <row r="35" spans="1:13" ht="15.75" thickBot="1" x14ac:dyDescent="0.3">
      <c r="B35" s="699" t="s">
        <v>157</v>
      </c>
      <c r="C35" s="700"/>
      <c r="D35" s="701"/>
      <c r="E35" s="135" t="s">
        <v>158</v>
      </c>
      <c r="F35" s="153" t="s">
        <v>159</v>
      </c>
      <c r="G35" s="153" t="s">
        <v>160</v>
      </c>
      <c r="H35" s="153" t="s">
        <v>161</v>
      </c>
      <c r="I35" s="153" t="s">
        <v>162</v>
      </c>
      <c r="J35" s="154" t="s">
        <v>163</v>
      </c>
      <c r="K35" s="702"/>
      <c r="L35" s="703"/>
      <c r="M35" s="704"/>
    </row>
    <row r="36" spans="1:13" x14ac:dyDescent="0.25">
      <c r="A36" s="232" t="s">
        <v>164</v>
      </c>
      <c r="B36" s="256" t="s">
        <v>188</v>
      </c>
      <c r="C36" s="257"/>
      <c r="D36" s="297"/>
      <c r="E36" s="116"/>
      <c r="F36" s="142">
        <v>2</v>
      </c>
      <c r="G36" s="36"/>
      <c r="H36" s="36"/>
      <c r="I36" s="36"/>
      <c r="J36" s="37"/>
      <c r="K36" s="313" t="s">
        <v>189</v>
      </c>
      <c r="L36" s="257"/>
      <c r="M36" s="258"/>
    </row>
    <row r="37" spans="1:13" x14ac:dyDescent="0.25">
      <c r="A37" s="233"/>
      <c r="B37" s="226" t="s">
        <v>190</v>
      </c>
      <c r="C37" s="227"/>
      <c r="D37" s="228"/>
      <c r="E37" s="87"/>
      <c r="F37" s="143">
        <v>2</v>
      </c>
      <c r="G37" s="112"/>
      <c r="H37" s="112"/>
      <c r="I37" s="112"/>
      <c r="J37" s="39"/>
      <c r="K37" s="298"/>
      <c r="L37" s="299"/>
      <c r="M37" s="300"/>
    </row>
    <row r="38" spans="1:13" x14ac:dyDescent="0.25">
      <c r="A38" s="233"/>
      <c r="B38" s="262" t="s">
        <v>191</v>
      </c>
      <c r="C38" s="263"/>
      <c r="D38" s="264"/>
      <c r="E38" s="87"/>
      <c r="F38" s="143"/>
      <c r="G38" s="112"/>
      <c r="H38" s="112"/>
      <c r="I38" s="112"/>
      <c r="J38" s="39"/>
      <c r="K38" s="229"/>
      <c r="L38" s="230"/>
      <c r="M38" s="231"/>
    </row>
    <row r="39" spans="1:13" x14ac:dyDescent="0.25">
      <c r="A39" s="233"/>
      <c r="B39" s="262" t="s">
        <v>192</v>
      </c>
      <c r="C39" s="263"/>
      <c r="D39" s="264"/>
      <c r="E39" s="88"/>
      <c r="F39" s="143"/>
      <c r="G39" s="112"/>
      <c r="H39" s="112"/>
      <c r="I39" s="112"/>
      <c r="J39" s="39"/>
      <c r="K39" s="229"/>
      <c r="L39" s="230"/>
      <c r="M39" s="231"/>
    </row>
    <row r="40" spans="1:13" x14ac:dyDescent="0.25">
      <c r="A40" s="233"/>
      <c r="B40" s="262" t="s">
        <v>193</v>
      </c>
      <c r="C40" s="263"/>
      <c r="D40" s="264"/>
      <c r="E40" s="87"/>
      <c r="F40" s="143"/>
      <c r="G40" s="20"/>
      <c r="H40" s="112"/>
      <c r="I40" s="112"/>
      <c r="J40" s="39"/>
      <c r="K40" s="229"/>
      <c r="L40" s="230"/>
      <c r="M40" s="231"/>
    </row>
    <row r="41" spans="1:13" x14ac:dyDescent="0.25">
      <c r="A41" s="233"/>
      <c r="B41" s="226" t="s">
        <v>194</v>
      </c>
      <c r="C41" s="227"/>
      <c r="D41" s="228"/>
      <c r="E41" s="87"/>
      <c r="F41" s="143"/>
      <c r="G41" s="112"/>
      <c r="H41" s="112"/>
      <c r="I41" s="112"/>
      <c r="J41" s="39"/>
      <c r="K41" s="298"/>
      <c r="L41" s="299"/>
      <c r="M41" s="300"/>
    </row>
    <row r="42" spans="1:13" x14ac:dyDescent="0.25">
      <c r="A42" s="233"/>
      <c r="B42" s="146" t="s">
        <v>172</v>
      </c>
      <c r="C42" s="147"/>
      <c r="D42" s="148"/>
      <c r="E42" s="14"/>
      <c r="F42" s="138"/>
      <c r="G42" s="88"/>
      <c r="H42" s="112"/>
      <c r="I42" s="112"/>
      <c r="J42" s="39"/>
      <c r="K42" s="298"/>
      <c r="L42" s="299"/>
      <c r="M42" s="300"/>
    </row>
    <row r="43" spans="1:13" x14ac:dyDescent="0.25">
      <c r="A43" s="233"/>
      <c r="B43" s="262" t="s">
        <v>195</v>
      </c>
      <c r="C43" s="263"/>
      <c r="D43" s="264"/>
      <c r="E43" s="14"/>
      <c r="F43" s="112"/>
      <c r="G43" s="138"/>
      <c r="H43" s="112"/>
      <c r="I43" s="112"/>
      <c r="J43" s="39"/>
      <c r="K43" s="298"/>
      <c r="L43" s="299"/>
      <c r="M43" s="300"/>
    </row>
    <row r="44" spans="1:13" x14ac:dyDescent="0.25">
      <c r="A44" s="233"/>
      <c r="B44" s="262" t="s">
        <v>196</v>
      </c>
      <c r="C44" s="263"/>
      <c r="D44" s="264"/>
      <c r="E44" s="87"/>
      <c r="F44" s="138"/>
      <c r="G44" s="112"/>
      <c r="H44" s="112"/>
      <c r="I44" s="112"/>
      <c r="J44" s="39"/>
      <c r="K44" s="298"/>
      <c r="L44" s="299"/>
      <c r="M44" s="300"/>
    </row>
    <row r="45" spans="1:13" x14ac:dyDescent="0.25">
      <c r="A45" s="233"/>
      <c r="B45" s="326" t="s">
        <v>197</v>
      </c>
      <c r="C45" s="327"/>
      <c r="D45" s="328"/>
      <c r="E45" s="14"/>
      <c r="F45" s="138"/>
      <c r="G45" s="112"/>
      <c r="H45" s="112"/>
      <c r="I45" s="112"/>
      <c r="J45" s="39"/>
      <c r="K45" s="229"/>
      <c r="L45" s="230"/>
      <c r="M45" s="231"/>
    </row>
    <row r="46" spans="1:13" x14ac:dyDescent="0.25">
      <c r="A46" s="233"/>
      <c r="B46" s="262" t="s">
        <v>198</v>
      </c>
      <c r="C46" s="263"/>
      <c r="D46" s="264"/>
      <c r="E46" s="14"/>
      <c r="F46" s="112"/>
      <c r="G46" s="138"/>
      <c r="H46" s="112"/>
      <c r="I46" s="112"/>
      <c r="J46" s="39"/>
      <c r="K46" s="229"/>
      <c r="L46" s="230"/>
      <c r="M46" s="231"/>
    </row>
    <row r="47" spans="1:13" ht="15" customHeight="1" x14ac:dyDescent="0.25">
      <c r="A47" s="233"/>
      <c r="B47" s="226" t="s">
        <v>199</v>
      </c>
      <c r="C47" s="227"/>
      <c r="D47" s="228"/>
      <c r="E47" s="87"/>
      <c r="F47" s="138"/>
      <c r="G47" s="112"/>
      <c r="H47" s="112"/>
      <c r="I47" s="112"/>
      <c r="J47" s="39"/>
      <c r="K47" s="298"/>
      <c r="L47" s="299"/>
      <c r="M47" s="300"/>
    </row>
    <row r="48" spans="1:13" x14ac:dyDescent="0.25">
      <c r="A48" s="233"/>
      <c r="B48" s="262" t="s">
        <v>200</v>
      </c>
      <c r="C48" s="263"/>
      <c r="D48" s="264"/>
      <c r="E48" s="16"/>
      <c r="F48" s="117"/>
      <c r="G48" s="138"/>
      <c r="H48" s="41"/>
      <c r="I48" s="41"/>
      <c r="J48" s="42"/>
      <c r="K48" s="298"/>
      <c r="L48" s="299"/>
      <c r="M48" s="300"/>
    </row>
    <row r="49" spans="1:13" x14ac:dyDescent="0.25">
      <c r="A49" s="233"/>
      <c r="B49" s="262" t="s">
        <v>201</v>
      </c>
      <c r="C49" s="263"/>
      <c r="D49" s="264"/>
      <c r="E49" s="16"/>
      <c r="F49" s="41"/>
      <c r="G49" s="138"/>
      <c r="H49" s="41"/>
      <c r="I49" s="41"/>
      <c r="J49" s="42"/>
      <c r="K49" s="298"/>
      <c r="L49" s="299"/>
      <c r="M49" s="300"/>
    </row>
    <row r="50" spans="1:13" x14ac:dyDescent="0.25">
      <c r="A50" s="233"/>
      <c r="B50" s="149" t="s">
        <v>202</v>
      </c>
      <c r="C50" s="150"/>
      <c r="D50" s="151"/>
      <c r="E50" s="16"/>
      <c r="F50" s="41"/>
      <c r="G50" s="138"/>
      <c r="H50" s="41"/>
      <c r="I50" s="41"/>
      <c r="J50" s="42"/>
      <c r="K50" s="298"/>
      <c r="L50" s="299"/>
      <c r="M50" s="300"/>
    </row>
    <row r="51" spans="1:13" x14ac:dyDescent="0.25">
      <c r="A51" s="233"/>
      <c r="B51" s="226" t="s">
        <v>269</v>
      </c>
      <c r="C51" s="227"/>
      <c r="D51" s="228"/>
      <c r="E51" s="16"/>
      <c r="F51" s="41"/>
      <c r="G51" s="138"/>
      <c r="H51" s="41"/>
      <c r="I51" s="41"/>
      <c r="J51" s="42"/>
      <c r="K51" s="229"/>
      <c r="L51" s="230"/>
      <c r="M51" s="231"/>
    </row>
    <row r="52" spans="1:13" x14ac:dyDescent="0.25">
      <c r="A52" s="233"/>
      <c r="B52" s="226" t="s">
        <v>203</v>
      </c>
      <c r="C52" s="227"/>
      <c r="D52" s="228"/>
      <c r="E52" s="14"/>
      <c r="F52" s="112"/>
      <c r="G52" s="138"/>
      <c r="H52" s="112"/>
      <c r="I52" s="112"/>
      <c r="J52" s="39"/>
      <c r="K52" s="298"/>
      <c r="L52" s="299"/>
      <c r="M52" s="300"/>
    </row>
    <row r="53" spans="1:13" ht="15.75" thickBot="1" x14ac:dyDescent="0.3">
      <c r="A53" s="234"/>
      <c r="B53" s="253" t="s">
        <v>204</v>
      </c>
      <c r="C53" s="254"/>
      <c r="D53" s="255"/>
      <c r="E53" s="47"/>
      <c r="F53" s="48"/>
      <c r="G53" s="48"/>
      <c r="H53" s="48"/>
      <c r="I53" s="139"/>
      <c r="J53" s="49"/>
      <c r="K53" s="314"/>
      <c r="L53" s="315"/>
      <c r="M53" s="316"/>
    </row>
    <row r="54" spans="1:13" x14ac:dyDescent="0.25">
      <c r="A54" s="232" t="s">
        <v>181</v>
      </c>
      <c r="B54" s="287" t="s">
        <v>205</v>
      </c>
      <c r="C54" s="288"/>
      <c r="D54" s="289"/>
      <c r="E54" s="89"/>
      <c r="F54" s="144">
        <v>2</v>
      </c>
      <c r="G54" s="34"/>
      <c r="H54" s="34"/>
      <c r="I54" s="34"/>
      <c r="J54" s="35"/>
      <c r="K54" s="238"/>
      <c r="L54" s="239"/>
      <c r="M54" s="240"/>
    </row>
    <row r="55" spans="1:13" x14ac:dyDescent="0.25">
      <c r="A55" s="233"/>
      <c r="B55" s="290" t="s">
        <v>183</v>
      </c>
      <c r="C55" s="291"/>
      <c r="D55" s="292"/>
      <c r="E55" s="50"/>
      <c r="F55" s="140">
        <v>2</v>
      </c>
      <c r="G55" s="51"/>
      <c r="H55" s="51"/>
      <c r="I55" s="51"/>
      <c r="J55" s="52"/>
      <c r="K55" s="229"/>
      <c r="L55" s="230"/>
      <c r="M55" s="231"/>
    </row>
    <row r="56" spans="1:13" ht="15.75" thickBot="1" x14ac:dyDescent="0.3">
      <c r="A56" s="234"/>
      <c r="B56" s="247" t="s">
        <v>206</v>
      </c>
      <c r="C56" s="248"/>
      <c r="D56" s="249"/>
      <c r="E56" s="15"/>
      <c r="F56" s="43"/>
      <c r="G56" s="43"/>
      <c r="H56" s="43"/>
      <c r="I56" s="43"/>
      <c r="J56" s="141"/>
      <c r="K56" s="250"/>
      <c r="L56" s="251"/>
      <c r="M56" s="252"/>
    </row>
    <row r="57" spans="1:13" x14ac:dyDescent="0.25">
      <c r="A57" s="113"/>
      <c r="B57" s="114"/>
      <c r="C57" s="114"/>
      <c r="D57" s="114"/>
      <c r="E57" s="108"/>
      <c r="F57" s="108"/>
      <c r="G57" s="108"/>
      <c r="H57" s="108"/>
      <c r="I57" s="108"/>
      <c r="J57" s="115"/>
      <c r="K57" s="111"/>
      <c r="L57" s="111"/>
      <c r="M57" s="111"/>
    </row>
    <row r="58" spans="1:13" ht="15.75" thickBot="1" x14ac:dyDescent="0.3"/>
    <row r="59" spans="1:13" x14ac:dyDescent="0.25">
      <c r="B59" s="683" t="s">
        <v>153</v>
      </c>
      <c r="C59" s="684"/>
      <c r="D59" s="685"/>
      <c r="E59" s="683" t="s">
        <v>154</v>
      </c>
      <c r="F59" s="684"/>
      <c r="G59" s="684"/>
      <c r="H59" s="684"/>
      <c r="I59" s="684"/>
      <c r="J59" s="689"/>
      <c r="K59" s="690" t="s">
        <v>155</v>
      </c>
      <c r="L59" s="691"/>
      <c r="M59" s="692"/>
    </row>
    <row r="60" spans="1:13" x14ac:dyDescent="0.25">
      <c r="B60" s="686"/>
      <c r="C60" s="687"/>
      <c r="D60" s="688"/>
      <c r="E60" s="696" t="s">
        <v>156</v>
      </c>
      <c r="F60" s="697"/>
      <c r="G60" s="697"/>
      <c r="H60" s="697"/>
      <c r="I60" s="697"/>
      <c r="J60" s="698"/>
      <c r="K60" s="693"/>
      <c r="L60" s="694"/>
      <c r="M60" s="695"/>
    </row>
    <row r="61" spans="1:13" ht="15.75" thickBot="1" x14ac:dyDescent="0.3">
      <c r="B61" s="699" t="s">
        <v>157</v>
      </c>
      <c r="C61" s="700"/>
      <c r="D61" s="701"/>
      <c r="E61" s="135" t="s">
        <v>158</v>
      </c>
      <c r="F61" s="136" t="s">
        <v>159</v>
      </c>
      <c r="G61" s="136" t="s">
        <v>160</v>
      </c>
      <c r="H61" s="136" t="s">
        <v>161</v>
      </c>
      <c r="I61" s="136" t="s">
        <v>162</v>
      </c>
      <c r="J61" s="137" t="s">
        <v>163</v>
      </c>
      <c r="K61" s="702"/>
      <c r="L61" s="703"/>
      <c r="M61" s="704"/>
    </row>
    <row r="62" spans="1:13" x14ac:dyDescent="0.25">
      <c r="A62" s="232" t="s">
        <v>164</v>
      </c>
      <c r="B62" s="256" t="s">
        <v>165</v>
      </c>
      <c r="C62" s="257"/>
      <c r="D62" s="297"/>
      <c r="E62" s="116"/>
      <c r="F62" s="142">
        <v>2</v>
      </c>
      <c r="G62" s="36"/>
      <c r="H62" s="36"/>
      <c r="I62" s="36"/>
      <c r="J62" s="37"/>
      <c r="K62" s="259"/>
      <c r="L62" s="260"/>
      <c r="M62" s="261"/>
    </row>
    <row r="63" spans="1:13" x14ac:dyDescent="0.25">
      <c r="A63" s="233"/>
      <c r="B63" s="262" t="s">
        <v>166</v>
      </c>
      <c r="C63" s="263"/>
      <c r="D63" s="264"/>
      <c r="E63" s="116"/>
      <c r="F63" s="142">
        <v>2</v>
      </c>
      <c r="G63" s="36"/>
      <c r="H63" s="36"/>
      <c r="I63" s="36"/>
      <c r="J63" s="37"/>
      <c r="K63" s="229"/>
      <c r="L63" s="230"/>
      <c r="M63" s="231"/>
    </row>
    <row r="64" spans="1:13" x14ac:dyDescent="0.25">
      <c r="A64" s="233"/>
      <c r="B64" s="256" t="s">
        <v>167</v>
      </c>
      <c r="C64" s="257"/>
      <c r="D64" s="297"/>
      <c r="E64" s="116"/>
      <c r="F64" s="142">
        <v>2</v>
      </c>
      <c r="G64" s="36"/>
      <c r="H64" s="36"/>
      <c r="I64" s="36"/>
      <c r="J64" s="37"/>
      <c r="K64" s="259"/>
      <c r="L64" s="260"/>
      <c r="M64" s="261"/>
    </row>
    <row r="65" spans="1:13" x14ac:dyDescent="0.25">
      <c r="A65" s="233"/>
      <c r="B65" s="38" t="s">
        <v>168</v>
      </c>
      <c r="C65" s="29"/>
      <c r="D65" s="29"/>
      <c r="E65" s="116"/>
      <c r="F65" s="142">
        <v>2</v>
      </c>
      <c r="G65" s="36"/>
      <c r="H65" s="36"/>
      <c r="I65" s="36"/>
      <c r="J65" s="37"/>
      <c r="K65" s="229"/>
      <c r="L65" s="230"/>
      <c r="M65" s="231"/>
    </row>
    <row r="66" spans="1:13" x14ac:dyDescent="0.25">
      <c r="A66" s="233"/>
      <c r="B66" s="262" t="s">
        <v>169</v>
      </c>
      <c r="C66" s="263"/>
      <c r="D66" s="264"/>
      <c r="E66" s="116"/>
      <c r="F66" s="142">
        <v>2</v>
      </c>
      <c r="G66" s="36"/>
      <c r="H66" s="36"/>
      <c r="I66" s="36"/>
      <c r="J66" s="37"/>
      <c r="K66" s="229"/>
      <c r="L66" s="230"/>
      <c r="M66" s="231"/>
    </row>
    <row r="67" spans="1:13" x14ac:dyDescent="0.25">
      <c r="A67" s="233"/>
      <c r="B67" s="262" t="s">
        <v>170</v>
      </c>
      <c r="C67" s="263"/>
      <c r="D67" s="264"/>
      <c r="E67" s="116"/>
      <c r="F67" s="142">
        <v>2</v>
      </c>
      <c r="G67" s="36"/>
      <c r="H67" s="36"/>
      <c r="I67" s="36"/>
      <c r="J67" s="37"/>
      <c r="K67" s="229"/>
      <c r="L67" s="230"/>
      <c r="M67" s="231"/>
    </row>
    <row r="68" spans="1:13" x14ac:dyDescent="0.25">
      <c r="A68" s="233"/>
      <c r="B68" s="226" t="s">
        <v>171</v>
      </c>
      <c r="C68" s="227"/>
      <c r="D68" s="228"/>
      <c r="E68" s="87"/>
      <c r="F68" s="142">
        <v>2</v>
      </c>
      <c r="G68" s="2"/>
      <c r="H68" s="2"/>
      <c r="I68" s="2"/>
      <c r="J68" s="39"/>
      <c r="K68" s="298"/>
      <c r="L68" s="299"/>
      <c r="M68" s="300"/>
    </row>
    <row r="69" spans="1:13" x14ac:dyDescent="0.25">
      <c r="A69" s="233"/>
      <c r="B69" s="40" t="s">
        <v>172</v>
      </c>
      <c r="C69" s="4"/>
      <c r="D69" s="22"/>
      <c r="E69" s="87"/>
      <c r="F69" s="142">
        <v>2</v>
      </c>
      <c r="G69" s="2"/>
      <c r="H69" s="2"/>
      <c r="I69" s="2"/>
      <c r="J69" s="39"/>
      <c r="K69" s="298"/>
      <c r="L69" s="299"/>
      <c r="M69" s="300"/>
    </row>
    <row r="70" spans="1:13" x14ac:dyDescent="0.25">
      <c r="A70" s="233"/>
      <c r="B70" s="226" t="s">
        <v>173</v>
      </c>
      <c r="C70" s="227"/>
      <c r="D70" s="228"/>
      <c r="E70" s="87"/>
      <c r="F70" s="142">
        <v>2</v>
      </c>
      <c r="G70" s="2"/>
      <c r="H70" s="2"/>
      <c r="I70" s="2"/>
      <c r="J70" s="39"/>
      <c r="K70" s="298"/>
      <c r="L70" s="299"/>
      <c r="M70" s="300"/>
    </row>
    <row r="71" spans="1:13" x14ac:dyDescent="0.25">
      <c r="A71" s="233"/>
      <c r="B71" s="262" t="s">
        <v>174</v>
      </c>
      <c r="C71" s="263"/>
      <c r="D71" s="264"/>
      <c r="E71" s="87"/>
      <c r="F71" s="142">
        <v>2</v>
      </c>
      <c r="G71" s="41"/>
      <c r="H71" s="41"/>
      <c r="I71" s="41"/>
      <c r="J71" s="42"/>
      <c r="K71" s="229"/>
      <c r="L71" s="230"/>
      <c r="M71" s="231"/>
    </row>
    <row r="72" spans="1:13" x14ac:dyDescent="0.25">
      <c r="A72" s="233"/>
      <c r="B72" s="262" t="s">
        <v>175</v>
      </c>
      <c r="C72" s="263"/>
      <c r="D72" s="264"/>
      <c r="E72" s="87"/>
      <c r="F72" s="142">
        <v>2</v>
      </c>
      <c r="G72" s="41"/>
      <c r="H72" s="41"/>
      <c r="I72" s="41"/>
      <c r="J72" s="42"/>
      <c r="K72" s="262" t="s">
        <v>176</v>
      </c>
      <c r="L72" s="263"/>
      <c r="M72" s="264"/>
    </row>
    <row r="73" spans="1:13" x14ac:dyDescent="0.25">
      <c r="A73" s="233"/>
      <c r="B73" s="262" t="s">
        <v>177</v>
      </c>
      <c r="C73" s="263"/>
      <c r="D73" s="264"/>
      <c r="E73" s="87"/>
      <c r="F73" s="142">
        <v>2</v>
      </c>
      <c r="G73" s="41"/>
      <c r="H73" s="41"/>
      <c r="I73" s="41"/>
      <c r="J73" s="42"/>
      <c r="K73" s="262" t="s">
        <v>176</v>
      </c>
      <c r="L73" s="263"/>
      <c r="M73" s="264"/>
    </row>
    <row r="74" spans="1:13" x14ac:dyDescent="0.25">
      <c r="A74" s="233"/>
      <c r="B74" s="262" t="s">
        <v>178</v>
      </c>
      <c r="C74" s="263"/>
      <c r="D74" s="264"/>
      <c r="E74" s="87"/>
      <c r="F74" s="142">
        <v>2</v>
      </c>
      <c r="G74" s="41"/>
      <c r="H74" s="41"/>
      <c r="I74" s="41"/>
      <c r="J74" s="42"/>
      <c r="K74" s="262" t="s">
        <v>176</v>
      </c>
      <c r="L74" s="263"/>
      <c r="M74" s="264"/>
    </row>
    <row r="75" spans="1:13" x14ac:dyDescent="0.25">
      <c r="A75" s="233"/>
      <c r="B75" s="262" t="s">
        <v>179</v>
      </c>
      <c r="C75" s="263"/>
      <c r="D75" s="264"/>
      <c r="E75" s="16"/>
      <c r="F75" s="142">
        <v>2</v>
      </c>
      <c r="G75" s="41"/>
      <c r="H75" s="41"/>
      <c r="I75" s="41"/>
      <c r="J75" s="42"/>
      <c r="K75" s="229"/>
      <c r="L75" s="230"/>
      <c r="M75" s="231"/>
    </row>
    <row r="76" spans="1:13" ht="15.75" thickBot="1" x14ac:dyDescent="0.3">
      <c r="A76" s="234"/>
      <c r="B76" s="247" t="s">
        <v>180</v>
      </c>
      <c r="C76" s="248"/>
      <c r="D76" s="293"/>
      <c r="E76" s="15"/>
      <c r="F76" s="142">
        <v>2</v>
      </c>
      <c r="G76" s="43"/>
      <c r="H76" s="43"/>
      <c r="I76" s="43"/>
      <c r="J76" s="44"/>
      <c r="K76" s="250"/>
      <c r="L76" s="251"/>
      <c r="M76" s="252"/>
    </row>
    <row r="77" spans="1:13" x14ac:dyDescent="0.25">
      <c r="A77" s="232" t="s">
        <v>181</v>
      </c>
      <c r="B77" s="287" t="s">
        <v>182</v>
      </c>
      <c r="C77" s="288"/>
      <c r="D77" s="289"/>
      <c r="E77" s="89"/>
      <c r="F77" s="142">
        <v>2</v>
      </c>
      <c r="G77" s="34"/>
      <c r="H77" s="34"/>
      <c r="I77" s="34"/>
      <c r="J77" s="35"/>
      <c r="K77" s="238"/>
      <c r="L77" s="239"/>
      <c r="M77" s="240"/>
    </row>
    <row r="78" spans="1:13" ht="15.75" thickBot="1" x14ac:dyDescent="0.3">
      <c r="A78" s="234"/>
      <c r="B78" s="247" t="s">
        <v>183</v>
      </c>
      <c r="C78" s="248"/>
      <c r="D78" s="293"/>
      <c r="E78" s="145"/>
      <c r="F78" s="142">
        <v>2</v>
      </c>
      <c r="G78" s="43"/>
      <c r="H78" s="43"/>
      <c r="I78" s="43"/>
      <c r="J78" s="44"/>
      <c r="K78" s="250"/>
      <c r="L78" s="251"/>
      <c r="M78" s="252"/>
    </row>
    <row r="80" spans="1:13" x14ac:dyDescent="0.25">
      <c r="A80" t="s">
        <v>536</v>
      </c>
    </row>
  </sheetData>
  <mergeCells count="144">
    <mergeCell ref="B53:D53"/>
    <mergeCell ref="K53:M53"/>
    <mergeCell ref="A54:A56"/>
    <mergeCell ref="B54:D54"/>
    <mergeCell ref="K54:M54"/>
    <mergeCell ref="B55:D55"/>
    <mergeCell ref="K55:M55"/>
    <mergeCell ref="B56:D56"/>
    <mergeCell ref="K56:M56"/>
    <mergeCell ref="K51:M51"/>
    <mergeCell ref="B52:D52"/>
    <mergeCell ref="K52:M52"/>
    <mergeCell ref="B47:D47"/>
    <mergeCell ref="K47:M47"/>
    <mergeCell ref="B48:D48"/>
    <mergeCell ref="K48:M48"/>
    <mergeCell ref="B49:D49"/>
    <mergeCell ref="K49:M49"/>
    <mergeCell ref="B44:D44"/>
    <mergeCell ref="K44:M44"/>
    <mergeCell ref="B45:D45"/>
    <mergeCell ref="K45:M45"/>
    <mergeCell ref="B46:D46"/>
    <mergeCell ref="K46:M46"/>
    <mergeCell ref="A36:A53"/>
    <mergeCell ref="B36:D36"/>
    <mergeCell ref="K36:M36"/>
    <mergeCell ref="B37:D37"/>
    <mergeCell ref="K37:M37"/>
    <mergeCell ref="B38:D38"/>
    <mergeCell ref="K38:M38"/>
    <mergeCell ref="B39:D39"/>
    <mergeCell ref="K39:M39"/>
    <mergeCell ref="B40:D40"/>
    <mergeCell ref="K40:M40"/>
    <mergeCell ref="B41:D41"/>
    <mergeCell ref="K41:M41"/>
    <mergeCell ref="K42:M42"/>
    <mergeCell ref="B43:D43"/>
    <mergeCell ref="K43:M43"/>
    <mergeCell ref="K50:M50"/>
    <mergeCell ref="B51:D51"/>
    <mergeCell ref="B33:D34"/>
    <mergeCell ref="E33:J33"/>
    <mergeCell ref="K33:M34"/>
    <mergeCell ref="E34:J34"/>
    <mergeCell ref="B35:D35"/>
    <mergeCell ref="K35:M35"/>
    <mergeCell ref="A1:M2"/>
    <mergeCell ref="A3:C3"/>
    <mergeCell ref="D3:M3"/>
    <mergeCell ref="A4:C4"/>
    <mergeCell ref="D4:M4"/>
    <mergeCell ref="B7:D8"/>
    <mergeCell ref="E7:J7"/>
    <mergeCell ref="K7:M8"/>
    <mergeCell ref="E8:J8"/>
    <mergeCell ref="A6:M6"/>
    <mergeCell ref="A5:C5"/>
    <mergeCell ref="D5:M5"/>
    <mergeCell ref="B9:D9"/>
    <mergeCell ref="K9:M9"/>
    <mergeCell ref="A10:A27"/>
    <mergeCell ref="B10:D10"/>
    <mergeCell ref="K10:M10"/>
    <mergeCell ref="B11:D11"/>
    <mergeCell ref="K11:M11"/>
    <mergeCell ref="B12:D12"/>
    <mergeCell ref="K12:M12"/>
    <mergeCell ref="B13:D13"/>
    <mergeCell ref="B17:D17"/>
    <mergeCell ref="K17:M17"/>
    <mergeCell ref="B18:D18"/>
    <mergeCell ref="K18:M18"/>
    <mergeCell ref="B19:D19"/>
    <mergeCell ref="K19:M19"/>
    <mergeCell ref="K13:M13"/>
    <mergeCell ref="B14:D14"/>
    <mergeCell ref="K14:M14"/>
    <mergeCell ref="B15:D15"/>
    <mergeCell ref="K15:M15"/>
    <mergeCell ref="K16:M16"/>
    <mergeCell ref="B27:D27"/>
    <mergeCell ref="K27:M27"/>
    <mergeCell ref="B20:D20"/>
    <mergeCell ref="K20:M20"/>
    <mergeCell ref="B21:D21"/>
    <mergeCell ref="K21:M21"/>
    <mergeCell ref="B22:D22"/>
    <mergeCell ref="K22:M22"/>
    <mergeCell ref="B25:D25"/>
    <mergeCell ref="K25:M25"/>
    <mergeCell ref="B23:D23"/>
    <mergeCell ref="K23:M23"/>
    <mergeCell ref="K24:M24"/>
    <mergeCell ref="B26:D26"/>
    <mergeCell ref="K26:M26"/>
    <mergeCell ref="A28:A30"/>
    <mergeCell ref="B28:D28"/>
    <mergeCell ref="K28:M28"/>
    <mergeCell ref="B29:D29"/>
    <mergeCell ref="K29:M29"/>
    <mergeCell ref="B30:D30"/>
    <mergeCell ref="K30:M30"/>
    <mergeCell ref="B74:D74"/>
    <mergeCell ref="K74:M74"/>
    <mergeCell ref="K65:M65"/>
    <mergeCell ref="B59:D60"/>
    <mergeCell ref="E59:J59"/>
    <mergeCell ref="K59:M60"/>
    <mergeCell ref="E60:J60"/>
    <mergeCell ref="B61:D61"/>
    <mergeCell ref="K61:M61"/>
    <mergeCell ref="K66:M66"/>
    <mergeCell ref="B67:D67"/>
    <mergeCell ref="K67:M67"/>
    <mergeCell ref="B73:D73"/>
    <mergeCell ref="K73:M73"/>
    <mergeCell ref="K70:M70"/>
    <mergeCell ref="B71:D71"/>
    <mergeCell ref="K71:M71"/>
    <mergeCell ref="B72:D72"/>
    <mergeCell ref="K72:M72"/>
    <mergeCell ref="A77:A78"/>
    <mergeCell ref="B77:D77"/>
    <mergeCell ref="K77:M77"/>
    <mergeCell ref="B78:D78"/>
    <mergeCell ref="K78:M78"/>
    <mergeCell ref="A62:A76"/>
    <mergeCell ref="B62:D62"/>
    <mergeCell ref="K62:M62"/>
    <mergeCell ref="B63:D63"/>
    <mergeCell ref="K63:M63"/>
    <mergeCell ref="B64:D64"/>
    <mergeCell ref="K64:M64"/>
    <mergeCell ref="B75:D75"/>
    <mergeCell ref="K75:M75"/>
    <mergeCell ref="B68:D68"/>
    <mergeCell ref="K68:M68"/>
    <mergeCell ref="K69:M69"/>
    <mergeCell ref="B66:D66"/>
    <mergeCell ref="B76:D76"/>
    <mergeCell ref="K76:M76"/>
    <mergeCell ref="B70:D70"/>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AA28"/>
  <sheetViews>
    <sheetView view="pageBreakPreview" zoomScale="80" zoomScaleNormal="100" zoomScaleSheetLayoutView="80" workbookViewId="0">
      <selection activeCell="A4" sqref="A4:C6"/>
    </sheetView>
  </sheetViews>
  <sheetFormatPr baseColWidth="10" defaultRowHeight="15" x14ac:dyDescent="0.25"/>
  <sheetData>
    <row r="1" spans="1:27" ht="15" customHeight="1" x14ac:dyDescent="0.25">
      <c r="A1" s="432"/>
      <c r="B1" s="372"/>
      <c r="C1" s="372"/>
      <c r="D1" s="646" t="s">
        <v>609</v>
      </c>
      <c r="E1" s="646"/>
      <c r="F1" s="646"/>
      <c r="H1" s="358" t="s">
        <v>152</v>
      </c>
      <c r="I1" s="358"/>
    </row>
    <row r="2" spans="1:27" ht="15" customHeight="1" x14ac:dyDescent="0.25">
      <c r="A2" s="432"/>
      <c r="B2" s="372"/>
      <c r="C2" s="372"/>
      <c r="D2" s="646"/>
      <c r="E2" s="646"/>
      <c r="F2" s="646"/>
      <c r="H2" s="358"/>
      <c r="I2" s="358"/>
    </row>
    <row r="3" spans="1:27" ht="15" customHeight="1" x14ac:dyDescent="0.25">
      <c r="A3" s="432"/>
      <c r="B3" s="372"/>
      <c r="C3" s="372"/>
      <c r="D3" s="646"/>
      <c r="E3" s="646"/>
      <c r="F3" s="646"/>
      <c r="H3" s="358"/>
      <c r="I3" s="358"/>
    </row>
    <row r="4" spans="1:27" ht="15" customHeight="1" x14ac:dyDescent="0.25">
      <c r="A4" s="716" t="s">
        <v>628</v>
      </c>
      <c r="B4" s="372"/>
      <c r="C4" s="372"/>
      <c r="D4" s="396" t="s">
        <v>538</v>
      </c>
      <c r="E4" s="396"/>
      <c r="F4" s="396"/>
    </row>
    <row r="5" spans="1:27" ht="15" customHeight="1" x14ac:dyDescent="0.25">
      <c r="A5" s="432"/>
      <c r="B5" s="372"/>
      <c r="C5" s="372"/>
      <c r="D5" s="396"/>
      <c r="E5" s="396"/>
      <c r="F5" s="396"/>
    </row>
    <row r="6" spans="1:27" x14ac:dyDescent="0.25">
      <c r="A6" s="432"/>
      <c r="B6" s="372"/>
      <c r="C6" s="372"/>
      <c r="D6" s="396"/>
      <c r="E6" s="396"/>
      <c r="F6" s="396"/>
    </row>
    <row r="7" spans="1:27" ht="15.75" thickBot="1" x14ac:dyDescent="0.3"/>
    <row r="8" spans="1:27" x14ac:dyDescent="0.25">
      <c r="A8" s="676" t="s">
        <v>398</v>
      </c>
      <c r="B8" s="677"/>
      <c r="C8" s="677"/>
      <c r="D8" s="677"/>
      <c r="E8" s="677"/>
      <c r="F8" s="678"/>
      <c r="H8" s="706" t="s">
        <v>541</v>
      </c>
      <c r="I8" s="707"/>
      <c r="J8" s="707"/>
      <c r="K8" s="707"/>
      <c r="L8" s="707"/>
      <c r="M8" s="708"/>
      <c r="N8" s="68"/>
      <c r="O8" s="706" t="s">
        <v>399</v>
      </c>
      <c r="P8" s="707"/>
      <c r="Q8" s="707"/>
      <c r="R8" s="707"/>
      <c r="S8" s="707"/>
      <c r="T8" s="708"/>
      <c r="U8" s="68"/>
      <c r="V8" s="706" t="s">
        <v>400</v>
      </c>
      <c r="W8" s="707"/>
      <c r="X8" s="707"/>
      <c r="Y8" s="707"/>
      <c r="Z8" s="707"/>
      <c r="AA8" s="708"/>
    </row>
    <row r="9" spans="1:27" x14ac:dyDescent="0.25">
      <c r="A9" s="679"/>
      <c r="B9" s="680"/>
      <c r="C9" s="680"/>
      <c r="D9" s="680"/>
      <c r="E9" s="680"/>
      <c r="F9" s="681"/>
      <c r="H9" s="709"/>
      <c r="I9" s="710"/>
      <c r="J9" s="710"/>
      <c r="K9" s="710"/>
      <c r="L9" s="710"/>
      <c r="M9" s="711"/>
      <c r="N9" s="68"/>
      <c r="O9" s="709"/>
      <c r="P9" s="710"/>
      <c r="Q9" s="710"/>
      <c r="R9" s="710"/>
      <c r="S9" s="710"/>
      <c r="T9" s="711"/>
      <c r="U9" s="68"/>
      <c r="V9" s="709"/>
      <c r="W9" s="710"/>
      <c r="X9" s="710"/>
      <c r="Y9" s="710"/>
      <c r="Z9" s="710"/>
      <c r="AA9" s="711"/>
    </row>
    <row r="10" spans="1:27" x14ac:dyDescent="0.25">
      <c r="A10" s="88" t="s">
        <v>12</v>
      </c>
      <c r="B10" s="347" t="s">
        <v>7</v>
      </c>
      <c r="C10" s="347"/>
      <c r="D10" s="347"/>
      <c r="E10" s="347" t="s">
        <v>0</v>
      </c>
      <c r="F10" s="347"/>
      <c r="H10" s="185" t="s">
        <v>12</v>
      </c>
      <c r="I10" s="407" t="s">
        <v>7</v>
      </c>
      <c r="J10" s="407"/>
      <c r="K10" s="407"/>
      <c r="L10" s="407" t="s">
        <v>0</v>
      </c>
      <c r="M10" s="408"/>
      <c r="N10" s="68"/>
      <c r="O10" s="185" t="s">
        <v>12</v>
      </c>
      <c r="P10" s="407" t="s">
        <v>7</v>
      </c>
      <c r="Q10" s="407"/>
      <c r="R10" s="407"/>
      <c r="S10" s="407" t="s">
        <v>0</v>
      </c>
      <c r="T10" s="408"/>
      <c r="U10" s="68"/>
      <c r="V10" s="20" t="s">
        <v>12</v>
      </c>
      <c r="W10" s="407" t="s">
        <v>7</v>
      </c>
      <c r="X10" s="407"/>
      <c r="Y10" s="407"/>
      <c r="Z10" s="407" t="s">
        <v>0</v>
      </c>
      <c r="AA10" s="407"/>
    </row>
    <row r="11" spans="1:27" x14ac:dyDescent="0.25">
      <c r="A11" s="112">
        <v>1</v>
      </c>
      <c r="B11" s="705" t="s">
        <v>286</v>
      </c>
      <c r="C11" s="705"/>
      <c r="D11" s="705"/>
      <c r="E11" s="347">
        <v>37.65</v>
      </c>
      <c r="F11" s="347"/>
      <c r="H11" s="14">
        <v>11</v>
      </c>
      <c r="I11" s="339" t="s">
        <v>289</v>
      </c>
      <c r="J11" s="340"/>
      <c r="K11" s="341"/>
      <c r="L11" s="342">
        <v>8.6</v>
      </c>
      <c r="M11" s="303"/>
      <c r="O11" s="14">
        <v>25</v>
      </c>
      <c r="P11" s="339" t="s">
        <v>289</v>
      </c>
      <c r="Q11" s="340"/>
      <c r="R11" s="341"/>
      <c r="S11" s="342">
        <v>8.61</v>
      </c>
      <c r="T11" s="303"/>
      <c r="V11" s="112">
        <v>38</v>
      </c>
      <c r="W11" s="339" t="s">
        <v>289</v>
      </c>
      <c r="X11" s="340"/>
      <c r="Y11" s="341"/>
      <c r="Z11" s="347">
        <v>6.84</v>
      </c>
      <c r="AA11" s="347"/>
    </row>
    <row r="12" spans="1:27" x14ac:dyDescent="0.25">
      <c r="A12" s="112">
        <f>+A11+1</f>
        <v>2</v>
      </c>
      <c r="B12" s="705" t="s">
        <v>287</v>
      </c>
      <c r="C12" s="705"/>
      <c r="D12" s="705"/>
      <c r="E12" s="347">
        <v>56.54</v>
      </c>
      <c r="F12" s="347"/>
      <c r="H12" s="112">
        <f>+H11+1</f>
        <v>12</v>
      </c>
      <c r="I12" s="343" t="s">
        <v>31</v>
      </c>
      <c r="J12" s="344"/>
      <c r="K12" s="345"/>
      <c r="L12" s="342">
        <v>1.96</v>
      </c>
      <c r="M12" s="303"/>
      <c r="O12" s="112">
        <f t="shared" ref="O12:O23" si="0">+O11+1</f>
        <v>26</v>
      </c>
      <c r="P12" s="339" t="s">
        <v>10</v>
      </c>
      <c r="Q12" s="340"/>
      <c r="R12" s="341"/>
      <c r="S12" s="342">
        <v>13.04</v>
      </c>
      <c r="T12" s="303"/>
      <c r="V12" s="112">
        <f t="shared" ref="V12:V18" si="1">+V11+1</f>
        <v>39</v>
      </c>
      <c r="W12" s="339" t="s">
        <v>10</v>
      </c>
      <c r="X12" s="340"/>
      <c r="Y12" s="341"/>
      <c r="Z12" s="347">
        <v>11.79</v>
      </c>
      <c r="AA12" s="347"/>
    </row>
    <row r="13" spans="1:27" ht="15.75" thickBot="1" x14ac:dyDescent="0.3">
      <c r="A13" s="112">
        <f t="shared" ref="A13:A20" si="2">+A12+1</f>
        <v>3</v>
      </c>
      <c r="B13" s="705" t="s">
        <v>15</v>
      </c>
      <c r="C13" s="705"/>
      <c r="D13" s="705"/>
      <c r="E13" s="347">
        <v>43.6</v>
      </c>
      <c r="F13" s="347"/>
      <c r="H13" s="112">
        <f t="shared" ref="H13:H24" si="3">+H12+1</f>
        <v>13</v>
      </c>
      <c r="I13" s="339" t="s">
        <v>10</v>
      </c>
      <c r="J13" s="340"/>
      <c r="K13" s="341"/>
      <c r="L13" s="342">
        <v>33.85</v>
      </c>
      <c r="M13" s="303"/>
      <c r="O13" s="112">
        <f t="shared" si="0"/>
        <v>27</v>
      </c>
      <c r="P13" s="712" t="s">
        <v>31</v>
      </c>
      <c r="Q13" s="713"/>
      <c r="R13" s="714"/>
      <c r="S13" s="342">
        <v>6.46</v>
      </c>
      <c r="T13" s="303"/>
      <c r="V13" s="112">
        <f t="shared" si="1"/>
        <v>40</v>
      </c>
      <c r="W13" s="705" t="s">
        <v>309</v>
      </c>
      <c r="X13" s="705"/>
      <c r="Y13" s="705"/>
      <c r="Z13" s="347">
        <v>18.809999999999999</v>
      </c>
      <c r="AA13" s="347"/>
    </row>
    <row r="14" spans="1:27" x14ac:dyDescent="0.25">
      <c r="A14" s="112">
        <f t="shared" si="2"/>
        <v>4</v>
      </c>
      <c r="B14" s="705" t="s">
        <v>10</v>
      </c>
      <c r="C14" s="705"/>
      <c r="D14" s="705"/>
      <c r="E14" s="347">
        <v>5.57</v>
      </c>
      <c r="F14" s="347"/>
      <c r="H14" s="112">
        <f t="shared" si="3"/>
        <v>14</v>
      </c>
      <c r="I14" s="705" t="s">
        <v>291</v>
      </c>
      <c r="J14" s="705"/>
      <c r="K14" s="705"/>
      <c r="L14" s="342">
        <v>15.58</v>
      </c>
      <c r="M14" s="303"/>
      <c r="O14" s="112">
        <f t="shared" si="0"/>
        <v>28</v>
      </c>
      <c r="P14" s="705" t="s">
        <v>299</v>
      </c>
      <c r="Q14" s="705"/>
      <c r="R14" s="705"/>
      <c r="S14" s="342">
        <v>14.93</v>
      </c>
      <c r="T14" s="303"/>
      <c r="V14" s="112">
        <f t="shared" si="1"/>
        <v>41</v>
      </c>
      <c r="W14" s="705" t="s">
        <v>310</v>
      </c>
      <c r="X14" s="705"/>
      <c r="Y14" s="705"/>
      <c r="Z14" s="347">
        <v>11.45</v>
      </c>
      <c r="AA14" s="347"/>
    </row>
    <row r="15" spans="1:27" x14ac:dyDescent="0.25">
      <c r="A15" s="112">
        <f t="shared" si="2"/>
        <v>5</v>
      </c>
      <c r="B15" s="705" t="s">
        <v>16</v>
      </c>
      <c r="C15" s="705"/>
      <c r="D15" s="705"/>
      <c r="E15" s="347">
        <v>7.62</v>
      </c>
      <c r="F15" s="347"/>
      <c r="H15" s="112">
        <f t="shared" si="3"/>
        <v>15</v>
      </c>
      <c r="I15" s="705" t="s">
        <v>292</v>
      </c>
      <c r="J15" s="705"/>
      <c r="K15" s="705"/>
      <c r="L15" s="342">
        <v>15.58</v>
      </c>
      <c r="M15" s="303"/>
      <c r="O15" s="112">
        <f t="shared" si="0"/>
        <v>29</v>
      </c>
      <c r="P15" s="705" t="s">
        <v>300</v>
      </c>
      <c r="Q15" s="705"/>
      <c r="R15" s="705"/>
      <c r="S15" s="342">
        <v>21.7</v>
      </c>
      <c r="T15" s="303"/>
      <c r="V15" s="112">
        <f t="shared" si="1"/>
        <v>42</v>
      </c>
      <c r="W15" s="705" t="s">
        <v>311</v>
      </c>
      <c r="X15" s="705"/>
      <c r="Y15" s="705"/>
      <c r="Z15" s="347">
        <v>10.43</v>
      </c>
      <c r="AA15" s="347"/>
    </row>
    <row r="16" spans="1:27" x14ac:dyDescent="0.25">
      <c r="A16" s="112">
        <f t="shared" si="2"/>
        <v>6</v>
      </c>
      <c r="B16" s="705" t="s">
        <v>286</v>
      </c>
      <c r="C16" s="705"/>
      <c r="D16" s="705"/>
      <c r="E16" s="347">
        <v>37.65</v>
      </c>
      <c r="F16" s="347"/>
      <c r="H16" s="112">
        <f t="shared" si="3"/>
        <v>16</v>
      </c>
      <c r="I16" s="705" t="s">
        <v>16</v>
      </c>
      <c r="J16" s="705"/>
      <c r="K16" s="705"/>
      <c r="L16" s="342">
        <v>23.58</v>
      </c>
      <c r="M16" s="303"/>
      <c r="O16" s="112">
        <f t="shared" si="0"/>
        <v>30</v>
      </c>
      <c r="P16" s="705" t="s">
        <v>301</v>
      </c>
      <c r="Q16" s="705"/>
      <c r="R16" s="705"/>
      <c r="S16" s="342">
        <v>12.19</v>
      </c>
      <c r="T16" s="303"/>
      <c r="V16" s="112">
        <f t="shared" si="1"/>
        <v>43</v>
      </c>
      <c r="W16" s="705" t="s">
        <v>312</v>
      </c>
      <c r="X16" s="705"/>
      <c r="Y16" s="705"/>
      <c r="Z16" s="347">
        <v>11.51</v>
      </c>
      <c r="AA16" s="347"/>
    </row>
    <row r="17" spans="1:27" x14ac:dyDescent="0.25">
      <c r="A17" s="112">
        <f t="shared" si="2"/>
        <v>7</v>
      </c>
      <c r="B17" s="705" t="s">
        <v>288</v>
      </c>
      <c r="C17" s="705"/>
      <c r="D17" s="705"/>
      <c r="E17" s="347">
        <v>37.229999999999997</v>
      </c>
      <c r="F17" s="347"/>
      <c r="H17" s="112">
        <f t="shared" si="3"/>
        <v>17</v>
      </c>
      <c r="I17" s="705" t="s">
        <v>10</v>
      </c>
      <c r="J17" s="705"/>
      <c r="K17" s="705"/>
      <c r="L17" s="342">
        <v>5.67</v>
      </c>
      <c r="M17" s="303"/>
      <c r="O17" s="112">
        <f t="shared" si="0"/>
        <v>31</v>
      </c>
      <c r="P17" s="705" t="s">
        <v>302</v>
      </c>
      <c r="Q17" s="705"/>
      <c r="R17" s="705"/>
      <c r="S17" s="342">
        <v>24.06</v>
      </c>
      <c r="T17" s="303"/>
      <c r="V17" s="112">
        <f t="shared" si="1"/>
        <v>44</v>
      </c>
      <c r="W17" s="705" t="s">
        <v>313</v>
      </c>
      <c r="X17" s="705"/>
      <c r="Y17" s="705"/>
      <c r="Z17" s="347">
        <v>21.24</v>
      </c>
      <c r="AA17" s="347"/>
    </row>
    <row r="18" spans="1:27" x14ac:dyDescent="0.25">
      <c r="A18" s="112">
        <f t="shared" si="2"/>
        <v>8</v>
      </c>
      <c r="B18" s="715" t="s">
        <v>31</v>
      </c>
      <c r="C18" s="715"/>
      <c r="D18" s="715"/>
      <c r="E18" s="347">
        <v>1.5</v>
      </c>
      <c r="F18" s="347"/>
      <c r="H18" s="112">
        <f t="shared" si="3"/>
        <v>18</v>
      </c>
      <c r="I18" s="705" t="s">
        <v>293</v>
      </c>
      <c r="J18" s="705"/>
      <c r="K18" s="705"/>
      <c r="L18" s="342">
        <v>13.76</v>
      </c>
      <c r="M18" s="303"/>
      <c r="O18" s="112">
        <f t="shared" si="0"/>
        <v>32</v>
      </c>
      <c r="P18" s="705" t="s">
        <v>303</v>
      </c>
      <c r="Q18" s="705"/>
      <c r="R18" s="705"/>
      <c r="S18" s="342">
        <v>13.2</v>
      </c>
      <c r="T18" s="303"/>
      <c r="V18" s="112">
        <f t="shared" si="1"/>
        <v>45</v>
      </c>
      <c r="W18" s="705" t="s">
        <v>10</v>
      </c>
      <c r="X18" s="705"/>
      <c r="Y18" s="705"/>
      <c r="Z18" s="347">
        <v>3.94</v>
      </c>
      <c r="AA18" s="347"/>
    </row>
    <row r="19" spans="1:27" x14ac:dyDescent="0.25">
      <c r="A19" s="112">
        <f t="shared" si="2"/>
        <v>9</v>
      </c>
      <c r="B19" s="705" t="s">
        <v>10</v>
      </c>
      <c r="C19" s="705"/>
      <c r="D19" s="705"/>
      <c r="E19" s="347">
        <v>1.18</v>
      </c>
      <c r="F19" s="347"/>
      <c r="H19" s="112">
        <f t="shared" si="3"/>
        <v>19</v>
      </c>
      <c r="I19" s="705" t="s">
        <v>294</v>
      </c>
      <c r="J19" s="705"/>
      <c r="K19" s="705"/>
      <c r="L19" s="342">
        <v>13.06</v>
      </c>
      <c r="M19" s="303"/>
      <c r="O19" s="112">
        <f t="shared" si="0"/>
        <v>33</v>
      </c>
      <c r="P19" s="705" t="s">
        <v>304</v>
      </c>
      <c r="Q19" s="705"/>
      <c r="R19" s="705"/>
      <c r="S19" s="342">
        <v>21.37</v>
      </c>
      <c r="T19" s="303"/>
      <c r="V19" s="335" t="s">
        <v>314</v>
      </c>
      <c r="W19" s="335"/>
      <c r="X19" s="335"/>
      <c r="Y19" s="335"/>
      <c r="Z19" s="682">
        <f>SUM(Z11:AA18)</f>
        <v>96.009999999999991</v>
      </c>
      <c r="AA19" s="682"/>
    </row>
    <row r="20" spans="1:27" x14ac:dyDescent="0.25">
      <c r="A20" s="112">
        <f t="shared" si="2"/>
        <v>10</v>
      </c>
      <c r="B20" s="705" t="s">
        <v>289</v>
      </c>
      <c r="C20" s="705"/>
      <c r="D20" s="705"/>
      <c r="E20" s="347">
        <v>3.09</v>
      </c>
      <c r="F20" s="347"/>
      <c r="H20" s="112">
        <f t="shared" si="3"/>
        <v>20</v>
      </c>
      <c r="I20" s="705" t="s">
        <v>56</v>
      </c>
      <c r="J20" s="705"/>
      <c r="K20" s="705"/>
      <c r="L20" s="342">
        <v>21.81</v>
      </c>
      <c r="M20" s="303"/>
      <c r="O20" s="112">
        <f t="shared" si="0"/>
        <v>34</v>
      </c>
      <c r="P20" s="339" t="s">
        <v>10</v>
      </c>
      <c r="Q20" s="340"/>
      <c r="R20" s="341"/>
      <c r="S20" s="342">
        <v>6.92</v>
      </c>
      <c r="T20" s="303"/>
      <c r="V20" s="335"/>
      <c r="W20" s="335"/>
      <c r="X20" s="335"/>
      <c r="Y20" s="335"/>
      <c r="Z20" s="682"/>
      <c r="AA20" s="682"/>
    </row>
    <row r="21" spans="1:27" x14ac:dyDescent="0.25">
      <c r="A21" s="335" t="s">
        <v>290</v>
      </c>
      <c r="B21" s="335"/>
      <c r="C21" s="335"/>
      <c r="D21" s="335"/>
      <c r="E21" s="682">
        <f>SUM(E11:F20)</f>
        <v>231.63</v>
      </c>
      <c r="F21" s="682"/>
      <c r="H21" s="112">
        <f t="shared" si="3"/>
        <v>21</v>
      </c>
      <c r="I21" s="705" t="s">
        <v>57</v>
      </c>
      <c r="J21" s="705"/>
      <c r="K21" s="705"/>
      <c r="L21" s="342">
        <v>10.78</v>
      </c>
      <c r="M21" s="303"/>
      <c r="O21" s="112">
        <f t="shared" si="0"/>
        <v>35</v>
      </c>
      <c r="P21" s="705" t="s">
        <v>305</v>
      </c>
      <c r="Q21" s="705"/>
      <c r="R21" s="705"/>
      <c r="S21" s="342">
        <v>25.29</v>
      </c>
      <c r="T21" s="303"/>
    </row>
    <row r="22" spans="1:27" x14ac:dyDescent="0.25">
      <c r="A22" s="335"/>
      <c r="B22" s="335"/>
      <c r="C22" s="335"/>
      <c r="D22" s="335"/>
      <c r="E22" s="682"/>
      <c r="F22" s="682"/>
      <c r="H22" s="112">
        <f t="shared" si="3"/>
        <v>22</v>
      </c>
      <c r="I22" s="705" t="s">
        <v>295</v>
      </c>
      <c r="J22" s="705"/>
      <c r="K22" s="705"/>
      <c r="L22" s="342">
        <v>12.55</v>
      </c>
      <c r="M22" s="303"/>
      <c r="O22" s="112">
        <f t="shared" si="0"/>
        <v>36</v>
      </c>
      <c r="P22" s="705" t="s">
        <v>306</v>
      </c>
      <c r="Q22" s="705"/>
      <c r="R22" s="705"/>
      <c r="S22" s="342">
        <v>9.5</v>
      </c>
      <c r="T22" s="303"/>
    </row>
    <row r="23" spans="1:27" x14ac:dyDescent="0.25">
      <c r="H23" s="112">
        <f t="shared" si="3"/>
        <v>23</v>
      </c>
      <c r="I23" s="705" t="s">
        <v>296</v>
      </c>
      <c r="J23" s="705"/>
      <c r="K23" s="705"/>
      <c r="L23" s="342">
        <v>9.4</v>
      </c>
      <c r="M23" s="303"/>
      <c r="O23" s="112">
        <f t="shared" si="0"/>
        <v>37</v>
      </c>
      <c r="P23" s="705" t="s">
        <v>307</v>
      </c>
      <c r="Q23" s="705"/>
      <c r="R23" s="705"/>
      <c r="S23" s="342">
        <v>22.89</v>
      </c>
      <c r="T23" s="303"/>
    </row>
    <row r="24" spans="1:27" x14ac:dyDescent="0.25">
      <c r="H24" s="112">
        <f t="shared" si="3"/>
        <v>24</v>
      </c>
      <c r="I24" s="705" t="s">
        <v>297</v>
      </c>
      <c r="J24" s="705"/>
      <c r="K24" s="705"/>
      <c r="L24" s="342">
        <v>40.729999999999997</v>
      </c>
      <c r="M24" s="303"/>
      <c r="O24" s="335" t="s">
        <v>308</v>
      </c>
      <c r="P24" s="335"/>
      <c r="Q24" s="335"/>
      <c r="R24" s="335"/>
      <c r="S24" s="682">
        <f>SUM(S11:T23)</f>
        <v>200.15999999999997</v>
      </c>
      <c r="T24" s="682"/>
    </row>
    <row r="25" spans="1:27" x14ac:dyDescent="0.25">
      <c r="H25" s="335" t="s">
        <v>298</v>
      </c>
      <c r="I25" s="335"/>
      <c r="J25" s="335"/>
      <c r="K25" s="335"/>
      <c r="L25" s="682">
        <f>SUM(L11:M24)</f>
        <v>226.91</v>
      </c>
      <c r="M25" s="682"/>
      <c r="O25" s="335"/>
      <c r="P25" s="335"/>
      <c r="Q25" s="335"/>
      <c r="R25" s="335"/>
      <c r="S25" s="682"/>
      <c r="T25" s="682"/>
    </row>
    <row r="26" spans="1:27" ht="15.75" thickBot="1" x14ac:dyDescent="0.3">
      <c r="H26" s="335"/>
      <c r="I26" s="335"/>
      <c r="J26" s="335"/>
      <c r="K26" s="335"/>
      <c r="L26" s="682"/>
      <c r="M26" s="682"/>
    </row>
    <row r="27" spans="1:27" x14ac:dyDescent="0.25">
      <c r="A27" s="633" t="s">
        <v>537</v>
      </c>
      <c r="B27" s="634"/>
      <c r="C27" s="634"/>
      <c r="D27" s="634"/>
      <c r="E27" s="634">
        <f>+E21+L25+S24+Z19</f>
        <v>754.70999999999992</v>
      </c>
      <c r="F27" s="666"/>
    </row>
    <row r="28" spans="1:27" ht="15.75" thickBot="1" x14ac:dyDescent="0.3">
      <c r="A28" s="638"/>
      <c r="B28" s="639"/>
      <c r="C28" s="639"/>
      <c r="D28" s="639"/>
      <c r="E28" s="639"/>
      <c r="F28" s="671"/>
    </row>
  </sheetData>
  <mergeCells count="117">
    <mergeCell ref="A1:C3"/>
    <mergeCell ref="D1:F3"/>
    <mergeCell ref="H1:I3"/>
    <mergeCell ref="A4:C6"/>
    <mergeCell ref="D4:F6"/>
    <mergeCell ref="A8:F9"/>
    <mergeCell ref="H8:M9"/>
    <mergeCell ref="I10:K10"/>
    <mergeCell ref="L10:M10"/>
    <mergeCell ref="B10:D10"/>
    <mergeCell ref="E10:F10"/>
    <mergeCell ref="I11:K11"/>
    <mergeCell ref="L11:M11"/>
    <mergeCell ref="B17:D17"/>
    <mergeCell ref="E17:F17"/>
    <mergeCell ref="B11:D11"/>
    <mergeCell ref="E11:F11"/>
    <mergeCell ref="B12:D12"/>
    <mergeCell ref="E12:F12"/>
    <mergeCell ref="A21:D22"/>
    <mergeCell ref="E21:F22"/>
    <mergeCell ref="B20:D20"/>
    <mergeCell ref="E20:F20"/>
    <mergeCell ref="B13:D13"/>
    <mergeCell ref="E13:F13"/>
    <mergeCell ref="B14:D14"/>
    <mergeCell ref="E14:F14"/>
    <mergeCell ref="B15:D15"/>
    <mergeCell ref="E15:F15"/>
    <mergeCell ref="B16:D16"/>
    <mergeCell ref="E16:F16"/>
    <mergeCell ref="B18:D18"/>
    <mergeCell ref="E18:F18"/>
    <mergeCell ref="B19:D19"/>
    <mergeCell ref="E19:F19"/>
    <mergeCell ref="O8:T9"/>
    <mergeCell ref="P10:R10"/>
    <mergeCell ref="S10:T10"/>
    <mergeCell ref="P11:R11"/>
    <mergeCell ref="I24:K24"/>
    <mergeCell ref="L24:M24"/>
    <mergeCell ref="I21:K21"/>
    <mergeCell ref="L21:M21"/>
    <mergeCell ref="I22:K22"/>
    <mergeCell ref="L22:M22"/>
    <mergeCell ref="I23:K23"/>
    <mergeCell ref="L23:M23"/>
    <mergeCell ref="I15:K15"/>
    <mergeCell ref="L15:M15"/>
    <mergeCell ref="I17:K17"/>
    <mergeCell ref="L17:M17"/>
    <mergeCell ref="I16:K16"/>
    <mergeCell ref="L16:M16"/>
    <mergeCell ref="I12:K12"/>
    <mergeCell ref="L12:M12"/>
    <mergeCell ref="I13:K13"/>
    <mergeCell ref="L13:M13"/>
    <mergeCell ref="I14:K14"/>
    <mergeCell ref="L14:M14"/>
    <mergeCell ref="S15:T15"/>
    <mergeCell ref="P17:R17"/>
    <mergeCell ref="S17:T17"/>
    <mergeCell ref="S11:T11"/>
    <mergeCell ref="P12:R12"/>
    <mergeCell ref="S12:T12"/>
    <mergeCell ref="P13:R13"/>
    <mergeCell ref="S13:T13"/>
    <mergeCell ref="P14:R14"/>
    <mergeCell ref="S14:T14"/>
    <mergeCell ref="O24:R25"/>
    <mergeCell ref="S24:T25"/>
    <mergeCell ref="P21:R21"/>
    <mergeCell ref="S21:T21"/>
    <mergeCell ref="P22:R22"/>
    <mergeCell ref="S22:T22"/>
    <mergeCell ref="P23:R23"/>
    <mergeCell ref="S23:T23"/>
    <mergeCell ref="V8:AA9"/>
    <mergeCell ref="W10:Y10"/>
    <mergeCell ref="Z10:AA10"/>
    <mergeCell ref="W11:Y11"/>
    <mergeCell ref="Z11:AA11"/>
    <mergeCell ref="W12:Y12"/>
    <mergeCell ref="Z12:AA12"/>
    <mergeCell ref="P15:R15"/>
    <mergeCell ref="V19:Y20"/>
    <mergeCell ref="Z19:AA20"/>
    <mergeCell ref="W16:Y16"/>
    <mergeCell ref="Z16:AA16"/>
    <mergeCell ref="W17:Y17"/>
    <mergeCell ref="Z17:AA17"/>
    <mergeCell ref="W18:Y18"/>
    <mergeCell ref="Z18:AA18"/>
    <mergeCell ref="A27:D28"/>
    <mergeCell ref="E27:F28"/>
    <mergeCell ref="W13:Y13"/>
    <mergeCell ref="Z13:AA13"/>
    <mergeCell ref="W14:Y14"/>
    <mergeCell ref="Z14:AA14"/>
    <mergeCell ref="W15:Y15"/>
    <mergeCell ref="Z15:AA15"/>
    <mergeCell ref="H25:K26"/>
    <mergeCell ref="L25:M26"/>
    <mergeCell ref="P16:R16"/>
    <mergeCell ref="S16:T16"/>
    <mergeCell ref="P18:R18"/>
    <mergeCell ref="S18:T18"/>
    <mergeCell ref="P19:R19"/>
    <mergeCell ref="S19:T19"/>
    <mergeCell ref="P20:R20"/>
    <mergeCell ref="S20:T20"/>
    <mergeCell ref="I18:K18"/>
    <mergeCell ref="L18:M18"/>
    <mergeCell ref="I19:K19"/>
    <mergeCell ref="L19:M19"/>
    <mergeCell ref="I20:K20"/>
    <mergeCell ref="L20:M20"/>
  </mergeCells>
  <hyperlinks>
    <hyperlink ref="H1:I3" location="'PAGE DE GARDE'!A1" display="RETOUR"/>
  </hyperlinks>
  <pageMargins left="0.7" right="0.7" top="0.75" bottom="0.75" header="0.3" footer="0.3"/>
  <pageSetup paperSize="9" orientation="landscape"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U33"/>
  <sheetViews>
    <sheetView view="pageBreakPreview" zoomScale="80" zoomScaleNormal="100" zoomScaleSheetLayoutView="80" workbookViewId="0">
      <selection activeCell="A4" sqref="A4:C6"/>
    </sheetView>
  </sheetViews>
  <sheetFormatPr baseColWidth="10" defaultRowHeight="15" x14ac:dyDescent="0.25"/>
  <sheetData>
    <row r="1" spans="1:21" ht="15" customHeight="1" x14ac:dyDescent="0.25">
      <c r="A1" s="432"/>
      <c r="B1" s="372"/>
      <c r="C1" s="372"/>
      <c r="D1" s="646" t="s">
        <v>612</v>
      </c>
      <c r="E1" s="646"/>
      <c r="F1" s="646"/>
      <c r="H1" s="358" t="s">
        <v>152</v>
      </c>
      <c r="I1" s="358"/>
    </row>
    <row r="2" spans="1:21" ht="15" customHeight="1" x14ac:dyDescent="0.25">
      <c r="A2" s="432"/>
      <c r="B2" s="372"/>
      <c r="C2" s="372"/>
      <c r="D2" s="646"/>
      <c r="E2" s="646"/>
      <c r="F2" s="646"/>
      <c r="H2" s="358"/>
      <c r="I2" s="358"/>
    </row>
    <row r="3" spans="1:21" ht="15" customHeight="1" x14ac:dyDescent="0.25">
      <c r="A3" s="432"/>
      <c r="B3" s="372"/>
      <c r="C3" s="372"/>
      <c r="D3" s="646"/>
      <c r="E3" s="646"/>
      <c r="F3" s="646"/>
      <c r="H3" s="358"/>
      <c r="I3" s="358"/>
    </row>
    <row r="4" spans="1:21" ht="15" customHeight="1" x14ac:dyDescent="0.25">
      <c r="A4" s="716" t="s">
        <v>629</v>
      </c>
      <c r="B4" s="372"/>
      <c r="C4" s="372"/>
      <c r="D4" s="396" t="s">
        <v>611</v>
      </c>
      <c r="E4" s="396"/>
      <c r="F4" s="396"/>
    </row>
    <row r="5" spans="1:21" ht="15" customHeight="1" x14ac:dyDescent="0.25">
      <c r="A5" s="432"/>
      <c r="B5" s="372"/>
      <c r="C5" s="372"/>
      <c r="D5" s="396"/>
      <c r="E5" s="396"/>
      <c r="F5" s="396"/>
    </row>
    <row r="6" spans="1:21" x14ac:dyDescent="0.25">
      <c r="A6" s="432"/>
      <c r="B6" s="372"/>
      <c r="C6" s="372"/>
      <c r="D6" s="396"/>
      <c r="E6" s="396"/>
      <c r="F6" s="396"/>
    </row>
    <row r="7" spans="1:21" ht="15.75" thickBot="1" x14ac:dyDescent="0.3"/>
    <row r="8" spans="1:21" ht="15" customHeight="1" x14ac:dyDescent="0.25">
      <c r="A8" s="722" t="s">
        <v>619</v>
      </c>
      <c r="B8" s="723"/>
      <c r="C8" s="723"/>
      <c r="D8" s="723"/>
      <c r="E8" s="723"/>
      <c r="F8" s="724"/>
      <c r="H8" s="728" t="s">
        <v>620</v>
      </c>
      <c r="I8" s="729"/>
      <c r="J8" s="729"/>
      <c r="K8" s="729"/>
      <c r="L8" s="729"/>
      <c r="M8" s="730"/>
      <c r="N8" s="68"/>
      <c r="O8" s="728" t="s">
        <v>621</v>
      </c>
      <c r="P8" s="729"/>
      <c r="Q8" s="729"/>
      <c r="R8" s="729"/>
      <c r="S8" s="729"/>
      <c r="T8" s="730"/>
      <c r="U8" s="68"/>
    </row>
    <row r="9" spans="1:21" x14ac:dyDescent="0.25">
      <c r="A9" s="725"/>
      <c r="B9" s="726"/>
      <c r="C9" s="726"/>
      <c r="D9" s="726"/>
      <c r="E9" s="726"/>
      <c r="F9" s="727"/>
      <c r="H9" s="731"/>
      <c r="I9" s="732"/>
      <c r="J9" s="732"/>
      <c r="K9" s="732"/>
      <c r="L9" s="732"/>
      <c r="M9" s="733"/>
      <c r="N9" s="68"/>
      <c r="O9" s="731"/>
      <c r="P9" s="732"/>
      <c r="Q9" s="732"/>
      <c r="R9" s="732"/>
      <c r="S9" s="732"/>
      <c r="T9" s="733"/>
      <c r="U9" s="68"/>
    </row>
    <row r="10" spans="1:21" x14ac:dyDescent="0.25">
      <c r="A10" s="202" t="s">
        <v>12</v>
      </c>
      <c r="B10" s="347" t="s">
        <v>7</v>
      </c>
      <c r="C10" s="347"/>
      <c r="D10" s="347"/>
      <c r="E10" s="347" t="s">
        <v>0</v>
      </c>
      <c r="F10" s="347"/>
      <c r="H10" s="185" t="s">
        <v>12</v>
      </c>
      <c r="I10" s="407" t="s">
        <v>7</v>
      </c>
      <c r="J10" s="407"/>
      <c r="K10" s="407"/>
      <c r="L10" s="407" t="s">
        <v>0</v>
      </c>
      <c r="M10" s="408"/>
      <c r="N10" s="68"/>
      <c r="O10" s="185" t="s">
        <v>12</v>
      </c>
      <c r="P10" s="407" t="s">
        <v>7</v>
      </c>
      <c r="Q10" s="407"/>
      <c r="R10" s="407"/>
      <c r="S10" s="407" t="s">
        <v>0</v>
      </c>
      <c r="T10" s="408"/>
      <c r="U10" s="68"/>
    </row>
    <row r="11" spans="1:21" ht="15.75" thickBot="1" x14ac:dyDescent="0.3">
      <c r="A11" s="112">
        <v>1</v>
      </c>
      <c r="B11" s="705" t="s">
        <v>379</v>
      </c>
      <c r="C11" s="705"/>
      <c r="D11" s="705"/>
      <c r="E11" s="347">
        <v>315</v>
      </c>
      <c r="F11" s="347"/>
      <c r="H11" s="14">
        <v>11</v>
      </c>
      <c r="I11" s="339" t="s">
        <v>287</v>
      </c>
      <c r="J11" s="340"/>
      <c r="K11" s="341"/>
      <c r="L11" s="342">
        <v>60</v>
      </c>
      <c r="M11" s="303"/>
      <c r="O11" s="14">
        <v>25</v>
      </c>
      <c r="P11" s="712" t="s">
        <v>616</v>
      </c>
      <c r="Q11" s="713"/>
      <c r="R11" s="714"/>
      <c r="S11" s="342">
        <v>7</v>
      </c>
      <c r="T11" s="303"/>
    </row>
    <row r="12" spans="1:21" x14ac:dyDescent="0.25">
      <c r="A12" s="112">
        <f>+A11+1</f>
        <v>2</v>
      </c>
      <c r="B12" s="705" t="s">
        <v>613</v>
      </c>
      <c r="C12" s="705"/>
      <c r="D12" s="705"/>
      <c r="E12" s="347">
        <v>58</v>
      </c>
      <c r="F12" s="347"/>
      <c r="H12" s="335" t="s">
        <v>411</v>
      </c>
      <c r="I12" s="335"/>
      <c r="J12" s="335"/>
      <c r="K12" s="335"/>
      <c r="L12" s="682">
        <f>L11</f>
        <v>60</v>
      </c>
      <c r="M12" s="682"/>
      <c r="O12" s="41">
        <f t="shared" ref="O12" si="0">+O11+1</f>
        <v>26</v>
      </c>
      <c r="P12" s="720" t="s">
        <v>617</v>
      </c>
      <c r="Q12" s="355"/>
      <c r="R12" s="721"/>
      <c r="S12" s="351">
        <v>7</v>
      </c>
      <c r="T12" s="352"/>
    </row>
    <row r="13" spans="1:21" x14ac:dyDescent="0.25">
      <c r="A13" s="112">
        <f t="shared" ref="A13:A19" si="1">+A12+1</f>
        <v>3</v>
      </c>
      <c r="B13" s="705" t="s">
        <v>614</v>
      </c>
      <c r="C13" s="705"/>
      <c r="D13" s="705"/>
      <c r="E13" s="347">
        <v>46</v>
      </c>
      <c r="F13" s="347"/>
      <c r="H13" s="335"/>
      <c r="I13" s="335"/>
      <c r="J13" s="335"/>
      <c r="K13" s="335"/>
      <c r="L13" s="682"/>
      <c r="M13" s="682"/>
      <c r="O13" s="335" t="s">
        <v>308</v>
      </c>
      <c r="P13" s="335"/>
      <c r="Q13" s="335"/>
      <c r="R13" s="335"/>
      <c r="S13" s="682">
        <f>S11+S12</f>
        <v>14</v>
      </c>
      <c r="T13" s="682"/>
    </row>
    <row r="14" spans="1:21" x14ac:dyDescent="0.25">
      <c r="A14" s="112">
        <f t="shared" si="1"/>
        <v>4</v>
      </c>
      <c r="B14" s="705" t="s">
        <v>615</v>
      </c>
      <c r="C14" s="705"/>
      <c r="D14" s="705"/>
      <c r="E14" s="347">
        <v>46</v>
      </c>
      <c r="F14" s="347"/>
      <c r="H14" s="108"/>
      <c r="I14" s="718"/>
      <c r="J14" s="718"/>
      <c r="K14" s="718"/>
      <c r="L14" s="354"/>
      <c r="M14" s="354"/>
      <c r="O14" s="335"/>
      <c r="P14" s="335"/>
      <c r="Q14" s="335"/>
      <c r="R14" s="335"/>
      <c r="S14" s="682"/>
      <c r="T14" s="682"/>
    </row>
    <row r="15" spans="1:21" x14ac:dyDescent="0.25">
      <c r="A15" s="112">
        <f t="shared" si="1"/>
        <v>5</v>
      </c>
      <c r="B15" s="705" t="s">
        <v>343</v>
      </c>
      <c r="C15" s="705"/>
      <c r="D15" s="705"/>
      <c r="E15" s="347">
        <v>8</v>
      </c>
      <c r="F15" s="347"/>
      <c r="H15" s="108"/>
      <c r="I15" s="718"/>
      <c r="J15" s="718"/>
      <c r="K15" s="718"/>
      <c r="L15" s="354"/>
      <c r="M15" s="354"/>
      <c r="O15" s="108"/>
      <c r="P15" s="718"/>
      <c r="Q15" s="718"/>
      <c r="R15" s="718"/>
      <c r="S15" s="354"/>
      <c r="T15" s="354"/>
    </row>
    <row r="16" spans="1:21" x14ac:dyDescent="0.25">
      <c r="A16" s="112">
        <f t="shared" si="1"/>
        <v>6</v>
      </c>
      <c r="B16" s="715" t="s">
        <v>31</v>
      </c>
      <c r="C16" s="715"/>
      <c r="D16" s="715"/>
      <c r="E16" s="347">
        <v>4</v>
      </c>
      <c r="F16" s="347"/>
      <c r="H16" s="108"/>
      <c r="I16" s="718"/>
      <c r="J16" s="718"/>
      <c r="K16" s="718"/>
      <c r="L16" s="354"/>
      <c r="M16" s="354"/>
      <c r="O16" s="108"/>
      <c r="P16" s="718"/>
      <c r="Q16" s="718"/>
      <c r="R16" s="718"/>
      <c r="S16" s="354"/>
      <c r="T16" s="354"/>
    </row>
    <row r="17" spans="1:20" x14ac:dyDescent="0.25">
      <c r="A17" s="112">
        <f t="shared" si="1"/>
        <v>7</v>
      </c>
      <c r="B17" s="705" t="s">
        <v>346</v>
      </c>
      <c r="C17" s="705"/>
      <c r="D17" s="705"/>
      <c r="E17" s="347">
        <v>4</v>
      </c>
      <c r="F17" s="347"/>
      <c r="H17" s="108"/>
      <c r="I17" s="718"/>
      <c r="J17" s="718"/>
      <c r="K17" s="718"/>
      <c r="L17" s="354"/>
      <c r="M17" s="354"/>
      <c r="O17" s="108"/>
      <c r="P17" s="718"/>
      <c r="Q17" s="718"/>
      <c r="R17" s="718"/>
      <c r="S17" s="354"/>
      <c r="T17" s="354"/>
    </row>
    <row r="18" spans="1:20" x14ac:dyDescent="0.25">
      <c r="A18" s="112">
        <f t="shared" si="1"/>
        <v>8</v>
      </c>
      <c r="B18" s="715" t="s">
        <v>616</v>
      </c>
      <c r="C18" s="715"/>
      <c r="D18" s="715"/>
      <c r="E18" s="347">
        <v>13</v>
      </c>
      <c r="F18" s="347"/>
      <c r="H18" s="108"/>
      <c r="I18" s="718"/>
      <c r="J18" s="718"/>
      <c r="K18" s="718"/>
      <c r="L18" s="354"/>
      <c r="M18" s="354"/>
      <c r="O18" s="108"/>
      <c r="P18" s="718"/>
      <c r="Q18" s="718"/>
      <c r="R18" s="718"/>
      <c r="S18" s="354"/>
      <c r="T18" s="354"/>
    </row>
    <row r="19" spans="1:20" x14ac:dyDescent="0.25">
      <c r="A19" s="112">
        <f t="shared" si="1"/>
        <v>9</v>
      </c>
      <c r="B19" s="715" t="s">
        <v>617</v>
      </c>
      <c r="C19" s="715"/>
      <c r="D19" s="715"/>
      <c r="E19" s="347">
        <v>16</v>
      </c>
      <c r="F19" s="347"/>
      <c r="H19" s="108"/>
      <c r="I19" s="718"/>
      <c r="J19" s="718"/>
      <c r="K19" s="718"/>
      <c r="L19" s="354"/>
      <c r="M19" s="354"/>
      <c r="O19" s="108"/>
      <c r="P19" s="718"/>
      <c r="Q19" s="718"/>
      <c r="R19" s="718"/>
      <c r="S19" s="354"/>
      <c r="T19" s="354"/>
    </row>
    <row r="20" spans="1:20" x14ac:dyDescent="0.25">
      <c r="A20" s="112">
        <f t="shared" ref="A20:A21" si="2">+A16+1</f>
        <v>7</v>
      </c>
      <c r="B20" s="705" t="s">
        <v>618</v>
      </c>
      <c r="C20" s="705"/>
      <c r="D20" s="705"/>
      <c r="E20" s="347">
        <v>53</v>
      </c>
      <c r="F20" s="347"/>
      <c r="H20" s="108"/>
      <c r="I20" s="203"/>
      <c r="J20" s="203"/>
      <c r="K20" s="203"/>
      <c r="L20" s="201"/>
      <c r="M20" s="201"/>
      <c r="O20" s="108"/>
      <c r="P20" s="203"/>
      <c r="Q20" s="203"/>
      <c r="R20" s="203"/>
      <c r="S20" s="201"/>
      <c r="T20" s="201"/>
    </row>
    <row r="21" spans="1:20" x14ac:dyDescent="0.25">
      <c r="A21" s="112">
        <f t="shared" si="2"/>
        <v>8</v>
      </c>
      <c r="B21" s="705" t="s">
        <v>343</v>
      </c>
      <c r="C21" s="705"/>
      <c r="D21" s="705"/>
      <c r="E21" s="347">
        <v>6</v>
      </c>
      <c r="F21" s="347"/>
      <c r="H21" s="108"/>
      <c r="I21" s="203"/>
      <c r="J21" s="203"/>
      <c r="K21" s="203"/>
      <c r="L21" s="201"/>
      <c r="M21" s="201"/>
      <c r="O21" s="108"/>
      <c r="P21" s="203"/>
      <c r="Q21" s="203"/>
      <c r="R21" s="203"/>
      <c r="S21" s="201"/>
      <c r="T21" s="201"/>
    </row>
    <row r="22" spans="1:20" x14ac:dyDescent="0.25">
      <c r="A22" s="112">
        <f>+A18+1</f>
        <v>9</v>
      </c>
      <c r="B22" s="705" t="s">
        <v>406</v>
      </c>
      <c r="C22" s="705"/>
      <c r="D22" s="705"/>
      <c r="E22" s="347">
        <v>60</v>
      </c>
      <c r="F22" s="347"/>
      <c r="H22" s="108"/>
      <c r="I22" s="203"/>
      <c r="J22" s="203"/>
      <c r="K22" s="203"/>
      <c r="L22" s="201"/>
      <c r="M22" s="201"/>
      <c r="O22" s="108"/>
      <c r="P22" s="203"/>
      <c r="Q22" s="203"/>
      <c r="R22" s="203"/>
      <c r="S22" s="201"/>
      <c r="T22" s="201"/>
    </row>
    <row r="23" spans="1:20" x14ac:dyDescent="0.25">
      <c r="A23" s="112">
        <f>+A19+1</f>
        <v>10</v>
      </c>
      <c r="B23" s="705" t="s">
        <v>289</v>
      </c>
      <c r="C23" s="705"/>
      <c r="D23" s="705"/>
      <c r="E23" s="347">
        <v>15</v>
      </c>
      <c r="F23" s="347"/>
      <c r="H23" s="108"/>
      <c r="I23" s="718"/>
      <c r="J23" s="718"/>
      <c r="K23" s="718"/>
      <c r="L23" s="354"/>
      <c r="M23" s="354"/>
      <c r="O23" s="108"/>
      <c r="P23" s="353"/>
      <c r="Q23" s="353"/>
      <c r="R23" s="353"/>
      <c r="S23" s="354"/>
      <c r="T23" s="354"/>
    </row>
    <row r="24" spans="1:20" x14ac:dyDescent="0.25">
      <c r="A24" s="335" t="s">
        <v>290</v>
      </c>
      <c r="B24" s="335"/>
      <c r="C24" s="335"/>
      <c r="D24" s="335"/>
      <c r="E24" s="682">
        <f>SUM(E11:F23)</f>
        <v>644</v>
      </c>
      <c r="F24" s="682"/>
      <c r="H24" s="108"/>
      <c r="I24" s="718"/>
      <c r="J24" s="718"/>
      <c r="K24" s="718"/>
      <c r="L24" s="354"/>
      <c r="M24" s="354"/>
      <c r="O24" s="108"/>
      <c r="P24" s="718"/>
      <c r="Q24" s="718"/>
      <c r="R24" s="718"/>
      <c r="S24" s="354"/>
      <c r="T24" s="354"/>
    </row>
    <row r="25" spans="1:20" x14ac:dyDescent="0.25">
      <c r="A25" s="335"/>
      <c r="B25" s="335"/>
      <c r="C25" s="335"/>
      <c r="D25" s="335"/>
      <c r="E25" s="682"/>
      <c r="F25" s="682"/>
      <c r="H25" s="108"/>
      <c r="I25" s="718"/>
      <c r="J25" s="718"/>
      <c r="K25" s="718"/>
      <c r="L25" s="354"/>
      <c r="M25" s="354"/>
      <c r="O25" s="108"/>
      <c r="P25" s="718"/>
      <c r="Q25" s="718"/>
      <c r="R25" s="718"/>
      <c r="S25" s="354"/>
      <c r="T25" s="354"/>
    </row>
    <row r="26" spans="1:20" ht="15.75" thickBot="1" x14ac:dyDescent="0.3">
      <c r="H26" s="108"/>
      <c r="I26" s="718"/>
      <c r="J26" s="718"/>
      <c r="K26" s="718"/>
      <c r="L26" s="354"/>
      <c r="M26" s="354"/>
      <c r="O26" s="108"/>
      <c r="P26" s="718"/>
      <c r="Q26" s="718"/>
      <c r="R26" s="718"/>
      <c r="S26" s="354"/>
      <c r="T26" s="354"/>
    </row>
    <row r="27" spans="1:20" x14ac:dyDescent="0.25">
      <c r="A27" s="633" t="s">
        <v>537</v>
      </c>
      <c r="B27" s="634"/>
      <c r="C27" s="634"/>
      <c r="D27" s="634"/>
      <c r="E27" s="634">
        <f>E24+L12+S13</f>
        <v>718</v>
      </c>
      <c r="F27" s="666"/>
      <c r="H27" s="108"/>
      <c r="I27" s="718"/>
      <c r="J27" s="718"/>
      <c r="K27" s="718"/>
      <c r="L27" s="354"/>
      <c r="M27" s="354"/>
      <c r="O27" s="717"/>
      <c r="P27" s="717"/>
      <c r="Q27" s="717"/>
      <c r="R27" s="717"/>
      <c r="S27" s="719"/>
      <c r="T27" s="719"/>
    </row>
    <row r="28" spans="1:20" ht="15.75" thickBot="1" x14ac:dyDescent="0.3">
      <c r="A28" s="638"/>
      <c r="B28" s="639"/>
      <c r="C28" s="639"/>
      <c r="D28" s="639"/>
      <c r="E28" s="639"/>
      <c r="F28" s="671"/>
      <c r="H28" s="717"/>
      <c r="I28" s="717"/>
      <c r="J28" s="717"/>
      <c r="K28" s="717"/>
      <c r="L28" s="719"/>
      <c r="M28" s="719"/>
      <c r="O28" s="717"/>
      <c r="P28" s="717"/>
      <c r="Q28" s="717"/>
      <c r="R28" s="717"/>
      <c r="S28" s="719"/>
      <c r="T28" s="719"/>
    </row>
    <row r="29" spans="1:20" x14ac:dyDescent="0.25">
      <c r="H29" s="717"/>
      <c r="I29" s="717"/>
      <c r="J29" s="717"/>
      <c r="K29" s="717"/>
      <c r="L29" s="719"/>
      <c r="M29" s="719"/>
    </row>
    <row r="30" spans="1:20" x14ac:dyDescent="0.25">
      <c r="A30" s="717"/>
      <c r="B30" s="717"/>
      <c r="C30" s="717"/>
      <c r="D30" s="717"/>
      <c r="E30" s="717"/>
      <c r="F30" s="717"/>
    </row>
    <row r="31" spans="1:20" x14ac:dyDescent="0.25">
      <c r="A31" s="717"/>
      <c r="B31" s="717"/>
      <c r="C31" s="717"/>
      <c r="D31" s="717"/>
      <c r="E31" s="717"/>
      <c r="F31" s="717"/>
    </row>
    <row r="33" spans="1:2" x14ac:dyDescent="0.25">
      <c r="A33" s="342"/>
      <c r="B33" s="303"/>
    </row>
  </sheetData>
  <mergeCells count="101">
    <mergeCell ref="A1:C3"/>
    <mergeCell ref="D1:F3"/>
    <mergeCell ref="H1:I3"/>
    <mergeCell ref="A4:C6"/>
    <mergeCell ref="D4:F6"/>
    <mergeCell ref="A8:F9"/>
    <mergeCell ref="H8:M9"/>
    <mergeCell ref="S12:T12"/>
    <mergeCell ref="B11:D11"/>
    <mergeCell ref="E11:F11"/>
    <mergeCell ref="I11:K11"/>
    <mergeCell ref="L11:M11"/>
    <mergeCell ref="P11:R11"/>
    <mergeCell ref="S11:T11"/>
    <mergeCell ref="O8:T9"/>
    <mergeCell ref="B10:D10"/>
    <mergeCell ref="E10:F10"/>
    <mergeCell ref="I10:K10"/>
    <mergeCell ref="L10:M10"/>
    <mergeCell ref="P10:R10"/>
    <mergeCell ref="S10:T10"/>
    <mergeCell ref="B14:D14"/>
    <mergeCell ref="E14:F14"/>
    <mergeCell ref="I14:K14"/>
    <mergeCell ref="L14:M14"/>
    <mergeCell ref="B13:D13"/>
    <mergeCell ref="E13:F13"/>
    <mergeCell ref="B12:D12"/>
    <mergeCell ref="E12:F12"/>
    <mergeCell ref="P12:R12"/>
    <mergeCell ref="B16:D16"/>
    <mergeCell ref="E16:F16"/>
    <mergeCell ref="I16:K16"/>
    <mergeCell ref="L16:M16"/>
    <mergeCell ref="P16:R16"/>
    <mergeCell ref="S16:T16"/>
    <mergeCell ref="B15:D15"/>
    <mergeCell ref="E15:F15"/>
    <mergeCell ref="I15:K15"/>
    <mergeCell ref="L15:M15"/>
    <mergeCell ref="P15:R15"/>
    <mergeCell ref="S15:T15"/>
    <mergeCell ref="B18:D18"/>
    <mergeCell ref="E18:F18"/>
    <mergeCell ref="I18:K18"/>
    <mergeCell ref="L18:M18"/>
    <mergeCell ref="P18:R18"/>
    <mergeCell ref="S18:T18"/>
    <mergeCell ref="B17:D17"/>
    <mergeCell ref="E17:F17"/>
    <mergeCell ref="I17:K17"/>
    <mergeCell ref="L17:M17"/>
    <mergeCell ref="P17:R17"/>
    <mergeCell ref="S17:T17"/>
    <mergeCell ref="B23:D23"/>
    <mergeCell ref="E23:F23"/>
    <mergeCell ref="I23:K23"/>
    <mergeCell ref="L23:M23"/>
    <mergeCell ref="P23:R23"/>
    <mergeCell ref="S23:T23"/>
    <mergeCell ref="B19:D19"/>
    <mergeCell ref="E19:F19"/>
    <mergeCell ref="I19:K19"/>
    <mergeCell ref="L19:M19"/>
    <mergeCell ref="P19:R19"/>
    <mergeCell ref="S19:T19"/>
    <mergeCell ref="L28:M29"/>
    <mergeCell ref="A24:D25"/>
    <mergeCell ref="E24:F25"/>
    <mergeCell ref="I24:K24"/>
    <mergeCell ref="L24:M24"/>
    <mergeCell ref="P24:R24"/>
    <mergeCell ref="S24:T24"/>
    <mergeCell ref="I25:K25"/>
    <mergeCell ref="L25:M25"/>
    <mergeCell ref="P25:R25"/>
    <mergeCell ref="S25:T25"/>
    <mergeCell ref="A33:B33"/>
    <mergeCell ref="H12:K13"/>
    <mergeCell ref="L12:M13"/>
    <mergeCell ref="O13:R14"/>
    <mergeCell ref="S13:T14"/>
    <mergeCell ref="A27:D28"/>
    <mergeCell ref="E27:F28"/>
    <mergeCell ref="A30:D31"/>
    <mergeCell ref="E30:F31"/>
    <mergeCell ref="B22:D22"/>
    <mergeCell ref="E22:F22"/>
    <mergeCell ref="B20:D20"/>
    <mergeCell ref="E20:F20"/>
    <mergeCell ref="B21:D21"/>
    <mergeCell ref="E21:F21"/>
    <mergeCell ref="I26:K26"/>
    <mergeCell ref="L26:M26"/>
    <mergeCell ref="P26:R26"/>
    <mergeCell ref="S26:T26"/>
    <mergeCell ref="I27:K27"/>
    <mergeCell ref="L27:M27"/>
    <mergeCell ref="O27:R28"/>
    <mergeCell ref="S27:T28"/>
    <mergeCell ref="H28:K29"/>
  </mergeCells>
  <hyperlinks>
    <hyperlink ref="H1:I3" location="'PAGE DE GARDE'!A1" display="RETOUR"/>
  </hyperlinks>
  <pageMargins left="0.7" right="0.7" top="0.75" bottom="0.75" header="0.3" footer="0.3"/>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21"/>
  <sheetViews>
    <sheetView zoomScaleNormal="100" zoomScaleSheetLayoutView="50" workbookViewId="0">
      <selection activeCell="A4" sqref="A4:C6"/>
    </sheetView>
  </sheetViews>
  <sheetFormatPr baseColWidth="10" defaultRowHeight="15" x14ac:dyDescent="0.25"/>
  <sheetData>
    <row r="1" spans="1:13" ht="15" customHeight="1" x14ac:dyDescent="0.25">
      <c r="A1" s="432"/>
      <c r="B1" s="372"/>
      <c r="C1" s="372"/>
      <c r="D1" s="646" t="s">
        <v>315</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539</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676" t="s">
        <v>319</v>
      </c>
      <c r="B8" s="677"/>
      <c r="C8" s="677"/>
      <c r="D8" s="677"/>
      <c r="E8" s="677"/>
      <c r="F8" s="678"/>
      <c r="H8" s="706" t="s">
        <v>320</v>
      </c>
      <c r="I8" s="707"/>
      <c r="J8" s="707"/>
      <c r="K8" s="707"/>
      <c r="L8" s="707"/>
      <c r="M8" s="708"/>
    </row>
    <row r="9" spans="1:13" x14ac:dyDescent="0.25">
      <c r="A9" s="679"/>
      <c r="B9" s="680"/>
      <c r="C9" s="680"/>
      <c r="D9" s="680"/>
      <c r="E9" s="680"/>
      <c r="F9" s="681"/>
      <c r="H9" s="709"/>
      <c r="I9" s="710"/>
      <c r="J9" s="710"/>
      <c r="K9" s="710"/>
      <c r="L9" s="710"/>
      <c r="M9" s="711"/>
    </row>
    <row r="10" spans="1:13" x14ac:dyDescent="0.25">
      <c r="A10" s="88" t="s">
        <v>12</v>
      </c>
      <c r="B10" s="347" t="s">
        <v>7</v>
      </c>
      <c r="C10" s="347"/>
      <c r="D10" s="347"/>
      <c r="E10" s="347" t="s">
        <v>0</v>
      </c>
      <c r="F10" s="347"/>
      <c r="H10" s="14" t="s">
        <v>12</v>
      </c>
      <c r="I10" s="299" t="s">
        <v>7</v>
      </c>
      <c r="J10" s="299"/>
      <c r="K10" s="299"/>
      <c r="L10" s="299" t="s">
        <v>0</v>
      </c>
      <c r="M10" s="300"/>
    </row>
    <row r="11" spans="1:13" x14ac:dyDescent="0.25">
      <c r="A11" s="112">
        <v>1</v>
      </c>
      <c r="B11" s="705" t="s">
        <v>234</v>
      </c>
      <c r="C11" s="705"/>
      <c r="D11" s="705"/>
      <c r="E11" s="347">
        <v>5.1100000000000003</v>
      </c>
      <c r="F11" s="347"/>
      <c r="H11" s="14">
        <v>7</v>
      </c>
      <c r="I11" s="339" t="s">
        <v>289</v>
      </c>
      <c r="J11" s="340"/>
      <c r="K11" s="341"/>
      <c r="L11" s="342">
        <v>3.74</v>
      </c>
      <c r="M11" s="303"/>
    </row>
    <row r="12" spans="1:13" x14ac:dyDescent="0.25">
      <c r="A12" s="112">
        <f>+A11+1</f>
        <v>2</v>
      </c>
      <c r="B12" s="705" t="s">
        <v>317</v>
      </c>
      <c r="C12" s="705"/>
      <c r="D12" s="705"/>
      <c r="E12" s="347">
        <v>32.67</v>
      </c>
      <c r="F12" s="347"/>
      <c r="H12" s="112">
        <f>+H11+1</f>
        <v>8</v>
      </c>
      <c r="I12" s="343" t="s">
        <v>31</v>
      </c>
      <c r="J12" s="344"/>
      <c r="K12" s="345"/>
      <c r="L12" s="342">
        <v>1.96</v>
      </c>
      <c r="M12" s="303"/>
    </row>
    <row r="13" spans="1:13" x14ac:dyDescent="0.25">
      <c r="A13" s="112">
        <f t="shared" ref="A13:A16" si="0">+A12+1</f>
        <v>3</v>
      </c>
      <c r="B13" s="705" t="s">
        <v>318</v>
      </c>
      <c r="C13" s="705"/>
      <c r="D13" s="705"/>
      <c r="E13" s="347">
        <v>83.78</v>
      </c>
      <c r="F13" s="347"/>
      <c r="H13" s="41">
        <f t="shared" ref="H13" si="1">+H12+1</f>
        <v>9</v>
      </c>
      <c r="I13" s="348" t="s">
        <v>379</v>
      </c>
      <c r="J13" s="349"/>
      <c r="K13" s="350"/>
      <c r="L13" s="351">
        <v>40.54</v>
      </c>
      <c r="M13" s="352"/>
    </row>
    <row r="14" spans="1:13" x14ac:dyDescent="0.25">
      <c r="A14" s="112">
        <f t="shared" si="0"/>
        <v>4</v>
      </c>
      <c r="B14" s="715" t="s">
        <v>316</v>
      </c>
      <c r="C14" s="715"/>
      <c r="D14" s="715"/>
      <c r="E14" s="347">
        <v>4.4000000000000004</v>
      </c>
      <c r="F14" s="347"/>
      <c r="H14" s="734" t="s">
        <v>298</v>
      </c>
      <c r="I14" s="735"/>
      <c r="J14" s="735"/>
      <c r="K14" s="735"/>
      <c r="L14" s="737">
        <f>SUM(L11:M13)</f>
        <v>46.24</v>
      </c>
      <c r="M14" s="738"/>
    </row>
    <row r="15" spans="1:13" x14ac:dyDescent="0.25">
      <c r="A15" s="112">
        <f t="shared" si="0"/>
        <v>5</v>
      </c>
      <c r="B15" s="715" t="s">
        <v>219</v>
      </c>
      <c r="C15" s="715"/>
      <c r="D15" s="715"/>
      <c r="E15" s="347">
        <v>4.3099999999999996</v>
      </c>
      <c r="F15" s="347"/>
      <c r="H15" s="736"/>
      <c r="I15" s="576"/>
      <c r="J15" s="576"/>
      <c r="K15" s="576"/>
      <c r="L15" s="475"/>
      <c r="M15" s="739"/>
    </row>
    <row r="16" spans="1:13" x14ac:dyDescent="0.25">
      <c r="A16" s="112">
        <f t="shared" si="0"/>
        <v>6</v>
      </c>
      <c r="B16" s="705" t="s">
        <v>289</v>
      </c>
      <c r="C16" s="705"/>
      <c r="D16" s="705"/>
      <c r="E16" s="347">
        <v>1.9</v>
      </c>
      <c r="F16" s="347"/>
      <c r="H16" s="108"/>
      <c r="I16" s="718"/>
      <c r="J16" s="718"/>
      <c r="K16" s="718"/>
      <c r="L16" s="354"/>
      <c r="M16" s="354"/>
    </row>
    <row r="17" spans="1:13" x14ac:dyDescent="0.25">
      <c r="A17" s="335" t="s">
        <v>290</v>
      </c>
      <c r="B17" s="335"/>
      <c r="C17" s="335"/>
      <c r="D17" s="335"/>
      <c r="E17" s="682">
        <f>SUM(E11:F16)</f>
        <v>132.17000000000002</v>
      </c>
      <c r="F17" s="682"/>
      <c r="H17" s="108"/>
      <c r="I17" s="718"/>
      <c r="J17" s="718"/>
      <c r="K17" s="718"/>
      <c r="L17" s="354"/>
      <c r="M17" s="354"/>
    </row>
    <row r="18" spans="1:13" x14ac:dyDescent="0.25">
      <c r="A18" s="335"/>
      <c r="B18" s="335"/>
      <c r="C18" s="335"/>
      <c r="D18" s="335"/>
      <c r="E18" s="682"/>
      <c r="F18" s="682"/>
      <c r="H18" s="108"/>
      <c r="I18" s="718"/>
      <c r="J18" s="718"/>
      <c r="K18" s="718"/>
      <c r="L18" s="354"/>
      <c r="M18" s="354"/>
    </row>
    <row r="19" spans="1:13" ht="15.75" thickBot="1" x14ac:dyDescent="0.3"/>
    <row r="20" spans="1:13" x14ac:dyDescent="0.25">
      <c r="A20" s="633" t="s">
        <v>537</v>
      </c>
      <c r="B20" s="634"/>
      <c r="C20" s="634"/>
      <c r="D20" s="634"/>
      <c r="E20" s="634">
        <f>E17+L14</f>
        <v>178.41000000000003</v>
      </c>
      <c r="F20" s="666"/>
    </row>
    <row r="21" spans="1:13" ht="15.75" thickBot="1" x14ac:dyDescent="0.3">
      <c r="A21" s="638"/>
      <c r="B21" s="639"/>
      <c r="C21" s="639"/>
      <c r="D21" s="639"/>
      <c r="E21" s="639"/>
      <c r="F21" s="671"/>
    </row>
  </sheetData>
  <mergeCells count="41">
    <mergeCell ref="A1:C3"/>
    <mergeCell ref="D1:F3"/>
    <mergeCell ref="H1:I3"/>
    <mergeCell ref="A4:C6"/>
    <mergeCell ref="D4:F6"/>
    <mergeCell ref="A8:F9"/>
    <mergeCell ref="H8:M9"/>
    <mergeCell ref="H14:K15"/>
    <mergeCell ref="L14:M15"/>
    <mergeCell ref="B10:D10"/>
    <mergeCell ref="E10:F10"/>
    <mergeCell ref="I10:K10"/>
    <mergeCell ref="L10:M10"/>
    <mergeCell ref="B12:D12"/>
    <mergeCell ref="E12:F12"/>
    <mergeCell ref="I12:K12"/>
    <mergeCell ref="L12:M12"/>
    <mergeCell ref="B11:D11"/>
    <mergeCell ref="E11:F11"/>
    <mergeCell ref="I11:K11"/>
    <mergeCell ref="L11:M11"/>
    <mergeCell ref="L17:M17"/>
    <mergeCell ref="I18:K18"/>
    <mergeCell ref="L18:M18"/>
    <mergeCell ref="L13:M13"/>
    <mergeCell ref="B16:D16"/>
    <mergeCell ref="E16:F16"/>
    <mergeCell ref="I16:K16"/>
    <mergeCell ref="L16:M16"/>
    <mergeCell ref="B15:D15"/>
    <mergeCell ref="E15:F15"/>
    <mergeCell ref="B14:D14"/>
    <mergeCell ref="E14:F14"/>
    <mergeCell ref="B13:D13"/>
    <mergeCell ref="E13:F13"/>
    <mergeCell ref="I13:K13"/>
    <mergeCell ref="A20:D21"/>
    <mergeCell ref="E20:F21"/>
    <mergeCell ref="A17:D18"/>
    <mergeCell ref="E17:F18"/>
    <mergeCell ref="I17:K17"/>
  </mergeCells>
  <hyperlinks>
    <hyperlink ref="H1:I3" location="'PAGE DE GARDE'!A1" display="RETOUR"/>
  </hyperlinks>
  <pageMargins left="0.7" right="0.7" top="0.75" bottom="0.75" header="0.3" footer="0.3"/>
  <pageSetup paperSize="9"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F44"/>
  <sheetViews>
    <sheetView zoomScaleNormal="100" zoomScaleSheetLayoutView="50" workbookViewId="0">
      <selection activeCell="A4" sqref="A4:C6"/>
    </sheetView>
  </sheetViews>
  <sheetFormatPr baseColWidth="10" defaultRowHeight="15" x14ac:dyDescent="0.25"/>
  <sheetData>
    <row r="1" spans="1:6" ht="15" customHeight="1" x14ac:dyDescent="0.25">
      <c r="A1" s="432"/>
      <c r="B1" s="372"/>
      <c r="C1" s="372"/>
      <c r="D1" s="646" t="s">
        <v>524</v>
      </c>
      <c r="E1" s="646"/>
      <c r="F1" s="646"/>
    </row>
    <row r="2" spans="1:6" ht="15" customHeight="1" x14ac:dyDescent="0.25">
      <c r="A2" s="432"/>
      <c r="B2" s="372"/>
      <c r="C2" s="372"/>
      <c r="D2" s="646"/>
      <c r="E2" s="646"/>
      <c r="F2" s="646"/>
    </row>
    <row r="3" spans="1:6" ht="15" customHeight="1" x14ac:dyDescent="0.25">
      <c r="A3" s="432"/>
      <c r="B3" s="372"/>
      <c r="C3" s="372"/>
      <c r="D3" s="646"/>
      <c r="E3" s="646"/>
      <c r="F3" s="646"/>
    </row>
    <row r="4" spans="1:6" ht="15" customHeight="1" x14ac:dyDescent="0.25">
      <c r="A4" s="716" t="s">
        <v>628</v>
      </c>
      <c r="B4" s="372"/>
      <c r="C4" s="372"/>
      <c r="D4" s="396" t="s">
        <v>542</v>
      </c>
      <c r="E4" s="396"/>
      <c r="F4" s="396"/>
    </row>
    <row r="5" spans="1:6" ht="15" customHeight="1" x14ac:dyDescent="0.25">
      <c r="A5" s="432"/>
      <c r="B5" s="372"/>
      <c r="C5" s="372"/>
      <c r="D5" s="396"/>
      <c r="E5" s="396"/>
      <c r="F5" s="396"/>
    </row>
    <row r="6" spans="1:6" x14ac:dyDescent="0.25">
      <c r="A6" s="432"/>
      <c r="B6" s="372"/>
      <c r="C6" s="372"/>
      <c r="D6" s="396"/>
      <c r="E6" s="396"/>
      <c r="F6" s="396"/>
    </row>
    <row r="8" spans="1:6" ht="15" customHeight="1" x14ac:dyDescent="0.25">
      <c r="A8" s="676" t="s">
        <v>540</v>
      </c>
      <c r="B8" s="677"/>
      <c r="C8" s="677"/>
      <c r="D8" s="677"/>
      <c r="E8" s="677"/>
      <c r="F8" s="678"/>
    </row>
    <row r="9" spans="1:6" x14ac:dyDescent="0.25">
      <c r="A9" s="679"/>
      <c r="B9" s="680"/>
      <c r="C9" s="680"/>
      <c r="D9" s="680"/>
      <c r="E9" s="680"/>
      <c r="F9" s="681"/>
    </row>
    <row r="10" spans="1:6" x14ac:dyDescent="0.25">
      <c r="A10" s="178" t="s">
        <v>12</v>
      </c>
      <c r="B10" s="347" t="s">
        <v>7</v>
      </c>
      <c r="C10" s="347"/>
      <c r="D10" s="347"/>
      <c r="E10" s="347" t="s">
        <v>0</v>
      </c>
      <c r="F10" s="347"/>
    </row>
    <row r="11" spans="1:6" x14ac:dyDescent="0.25">
      <c r="A11" s="112">
        <v>1</v>
      </c>
      <c r="B11" s="705" t="s">
        <v>525</v>
      </c>
      <c r="C11" s="705"/>
      <c r="D11" s="705"/>
      <c r="E11" s="347">
        <v>14.6</v>
      </c>
      <c r="F11" s="347"/>
    </row>
    <row r="12" spans="1:6" x14ac:dyDescent="0.25">
      <c r="A12" s="112">
        <f>+A11+1</f>
        <v>2</v>
      </c>
      <c r="B12" s="705" t="s">
        <v>526</v>
      </c>
      <c r="C12" s="705"/>
      <c r="D12" s="705"/>
      <c r="E12" s="347">
        <v>9.56</v>
      </c>
      <c r="F12" s="347"/>
    </row>
    <row r="13" spans="1:6" x14ac:dyDescent="0.25">
      <c r="A13" s="112">
        <f t="shared" ref="A13:A42" si="0">+A12+1</f>
        <v>3</v>
      </c>
      <c r="B13" s="705" t="s">
        <v>526</v>
      </c>
      <c r="C13" s="705"/>
      <c r="D13" s="705"/>
      <c r="E13" s="347">
        <v>9.36</v>
      </c>
      <c r="F13" s="347"/>
    </row>
    <row r="14" spans="1:6" x14ac:dyDescent="0.25">
      <c r="A14" s="112">
        <f t="shared" si="0"/>
        <v>4</v>
      </c>
      <c r="B14" s="705" t="s">
        <v>287</v>
      </c>
      <c r="C14" s="705"/>
      <c r="D14" s="705"/>
      <c r="E14" s="347">
        <v>18.3</v>
      </c>
      <c r="F14" s="347"/>
    </row>
    <row r="15" spans="1:6" x14ac:dyDescent="0.25">
      <c r="A15" s="112">
        <f t="shared" si="0"/>
        <v>5</v>
      </c>
      <c r="B15" s="705" t="s">
        <v>527</v>
      </c>
      <c r="C15" s="705"/>
      <c r="D15" s="705"/>
      <c r="E15" s="347">
        <v>7.78</v>
      </c>
      <c r="F15" s="347"/>
    </row>
    <row r="16" spans="1:6" x14ac:dyDescent="0.25">
      <c r="A16" s="112">
        <f t="shared" si="0"/>
        <v>6</v>
      </c>
      <c r="B16" s="705" t="s">
        <v>528</v>
      </c>
      <c r="C16" s="705"/>
      <c r="D16" s="705"/>
      <c r="E16" s="347">
        <v>2.2799999999999998</v>
      </c>
      <c r="F16" s="347"/>
    </row>
    <row r="17" spans="1:6" x14ac:dyDescent="0.25">
      <c r="A17" s="112">
        <f t="shared" si="0"/>
        <v>7</v>
      </c>
      <c r="B17" s="705" t="s">
        <v>527</v>
      </c>
      <c r="C17" s="705"/>
      <c r="D17" s="705"/>
      <c r="E17" s="347">
        <v>12.18</v>
      </c>
      <c r="F17" s="347"/>
    </row>
    <row r="18" spans="1:6" x14ac:dyDescent="0.25">
      <c r="A18" s="112">
        <f t="shared" si="0"/>
        <v>8</v>
      </c>
      <c r="B18" s="740" t="s">
        <v>529</v>
      </c>
      <c r="C18" s="740"/>
      <c r="D18" s="740"/>
      <c r="E18" s="347">
        <v>12.05</v>
      </c>
      <c r="F18" s="347"/>
    </row>
    <row r="19" spans="1:6" x14ac:dyDescent="0.25">
      <c r="A19" s="112">
        <f t="shared" si="0"/>
        <v>9</v>
      </c>
      <c r="B19" s="705" t="s">
        <v>379</v>
      </c>
      <c r="C19" s="705"/>
      <c r="D19" s="705"/>
      <c r="E19" s="347">
        <v>9.5299999999999994</v>
      </c>
      <c r="F19" s="347"/>
    </row>
    <row r="20" spans="1:6" x14ac:dyDescent="0.25">
      <c r="A20" s="112">
        <f t="shared" si="0"/>
        <v>10</v>
      </c>
      <c r="B20" s="705" t="s">
        <v>530</v>
      </c>
      <c r="C20" s="705"/>
      <c r="D20" s="705"/>
      <c r="E20" s="347">
        <v>13.78</v>
      </c>
      <c r="F20" s="347"/>
    </row>
    <row r="21" spans="1:6" x14ac:dyDescent="0.25">
      <c r="A21" s="112">
        <f t="shared" si="0"/>
        <v>11</v>
      </c>
      <c r="B21" s="705" t="s">
        <v>530</v>
      </c>
      <c r="C21" s="705"/>
      <c r="D21" s="705"/>
      <c r="E21" s="347">
        <v>15.9</v>
      </c>
      <c r="F21" s="347"/>
    </row>
    <row r="22" spans="1:6" x14ac:dyDescent="0.25">
      <c r="A22" s="112">
        <f t="shared" si="0"/>
        <v>12</v>
      </c>
      <c r="B22" s="705" t="s">
        <v>531</v>
      </c>
      <c r="C22" s="705"/>
      <c r="D22" s="705"/>
      <c r="E22" s="347">
        <v>18.920000000000002</v>
      </c>
      <c r="F22" s="347"/>
    </row>
    <row r="23" spans="1:6" x14ac:dyDescent="0.25">
      <c r="A23" s="112">
        <f t="shared" si="0"/>
        <v>13</v>
      </c>
      <c r="B23" s="705" t="s">
        <v>241</v>
      </c>
      <c r="C23" s="705"/>
      <c r="D23" s="705"/>
      <c r="E23" s="342">
        <v>21.06</v>
      </c>
      <c r="F23" s="303"/>
    </row>
    <row r="24" spans="1:6" x14ac:dyDescent="0.25">
      <c r="A24" s="112">
        <f>+A23+1</f>
        <v>14</v>
      </c>
      <c r="B24" s="705" t="s">
        <v>10</v>
      </c>
      <c r="C24" s="705"/>
      <c r="D24" s="705"/>
      <c r="E24" s="347">
        <v>4.32</v>
      </c>
      <c r="F24" s="347"/>
    </row>
    <row r="25" spans="1:6" x14ac:dyDescent="0.25">
      <c r="A25" s="112">
        <f t="shared" si="0"/>
        <v>15</v>
      </c>
      <c r="B25" s="740" t="s">
        <v>532</v>
      </c>
      <c r="C25" s="740"/>
      <c r="D25" s="740"/>
      <c r="E25" s="347">
        <v>3.96</v>
      </c>
      <c r="F25" s="347"/>
    </row>
    <row r="26" spans="1:6" x14ac:dyDescent="0.25">
      <c r="A26" s="112">
        <f t="shared" si="0"/>
        <v>16</v>
      </c>
      <c r="B26" s="740" t="s">
        <v>533</v>
      </c>
      <c r="C26" s="740"/>
      <c r="D26" s="740"/>
      <c r="E26" s="347">
        <v>7.84</v>
      </c>
      <c r="F26" s="347"/>
    </row>
    <row r="27" spans="1:6" x14ac:dyDescent="0.25">
      <c r="A27" s="112">
        <f t="shared" si="0"/>
        <v>17</v>
      </c>
      <c r="B27" s="715" t="s">
        <v>31</v>
      </c>
      <c r="C27" s="715"/>
      <c r="D27" s="715"/>
      <c r="E27" s="347">
        <v>4.34</v>
      </c>
      <c r="F27" s="347"/>
    </row>
    <row r="28" spans="1:6" x14ac:dyDescent="0.25">
      <c r="A28" s="112">
        <f t="shared" si="0"/>
        <v>18</v>
      </c>
      <c r="B28" s="715" t="s">
        <v>534</v>
      </c>
      <c r="C28" s="715"/>
      <c r="D28" s="715"/>
      <c r="E28" s="347">
        <v>6.82</v>
      </c>
      <c r="F28" s="347"/>
    </row>
    <row r="29" spans="1:6" x14ac:dyDescent="0.25">
      <c r="A29" s="112">
        <f t="shared" si="0"/>
        <v>19</v>
      </c>
      <c r="B29" s="705" t="s">
        <v>10</v>
      </c>
      <c r="C29" s="705"/>
      <c r="D29" s="705"/>
      <c r="E29" s="347">
        <v>15.39</v>
      </c>
      <c r="F29" s="347"/>
    </row>
    <row r="30" spans="1:6" x14ac:dyDescent="0.25">
      <c r="A30" s="112">
        <f t="shared" si="0"/>
        <v>20</v>
      </c>
      <c r="B30" s="705" t="s">
        <v>289</v>
      </c>
      <c r="C30" s="705"/>
      <c r="D30" s="705"/>
      <c r="E30" s="347">
        <v>3.5</v>
      </c>
      <c r="F30" s="347"/>
    </row>
    <row r="31" spans="1:6" x14ac:dyDescent="0.25">
      <c r="A31" s="112">
        <f t="shared" si="0"/>
        <v>21</v>
      </c>
      <c r="B31" s="705" t="s">
        <v>18</v>
      </c>
      <c r="C31" s="705"/>
      <c r="D31" s="705"/>
      <c r="E31" s="347">
        <v>18.36</v>
      </c>
      <c r="F31" s="347"/>
    </row>
    <row r="32" spans="1:6" x14ac:dyDescent="0.25">
      <c r="A32" s="112">
        <f t="shared" si="0"/>
        <v>22</v>
      </c>
      <c r="B32" s="705" t="s">
        <v>343</v>
      </c>
      <c r="C32" s="705"/>
      <c r="D32" s="705"/>
      <c r="E32" s="347">
        <v>5.0999999999999996</v>
      </c>
      <c r="F32" s="347"/>
    </row>
    <row r="33" spans="1:6" x14ac:dyDescent="0.25">
      <c r="A33" s="112">
        <f t="shared" si="0"/>
        <v>23</v>
      </c>
      <c r="B33" s="705" t="s">
        <v>423</v>
      </c>
      <c r="C33" s="705"/>
      <c r="D33" s="705"/>
      <c r="E33" s="347">
        <v>11.2</v>
      </c>
      <c r="F33" s="347"/>
    </row>
    <row r="34" spans="1:6" x14ac:dyDescent="0.25">
      <c r="A34" s="112">
        <f t="shared" si="0"/>
        <v>24</v>
      </c>
      <c r="B34" s="705" t="s">
        <v>530</v>
      </c>
      <c r="C34" s="705"/>
      <c r="D34" s="705"/>
      <c r="E34" s="347">
        <v>10.199999999999999</v>
      </c>
      <c r="F34" s="347"/>
    </row>
    <row r="35" spans="1:6" x14ac:dyDescent="0.25">
      <c r="A35" s="112">
        <f t="shared" si="0"/>
        <v>25</v>
      </c>
      <c r="B35" s="705" t="s">
        <v>530</v>
      </c>
      <c r="C35" s="705"/>
      <c r="D35" s="705"/>
      <c r="E35" s="347">
        <v>9.8000000000000007</v>
      </c>
      <c r="F35" s="347"/>
    </row>
    <row r="36" spans="1:6" x14ac:dyDescent="0.25">
      <c r="A36" s="112">
        <f t="shared" si="0"/>
        <v>26</v>
      </c>
      <c r="B36" s="705" t="s">
        <v>530</v>
      </c>
      <c r="C36" s="705"/>
      <c r="D36" s="705"/>
      <c r="E36" s="347">
        <v>8.4</v>
      </c>
      <c r="F36" s="347"/>
    </row>
    <row r="37" spans="1:6" x14ac:dyDescent="0.25">
      <c r="A37" s="112">
        <f t="shared" si="0"/>
        <v>27</v>
      </c>
      <c r="B37" s="705" t="s">
        <v>10</v>
      </c>
      <c r="C37" s="705"/>
      <c r="D37" s="705"/>
      <c r="E37" s="347">
        <v>10.84</v>
      </c>
      <c r="F37" s="347"/>
    </row>
    <row r="38" spans="1:6" x14ac:dyDescent="0.25">
      <c r="A38" s="112">
        <f t="shared" si="0"/>
        <v>28</v>
      </c>
      <c r="B38" s="705" t="s">
        <v>535</v>
      </c>
      <c r="C38" s="705"/>
      <c r="D38" s="705"/>
      <c r="E38" s="347">
        <v>8.1199999999999992</v>
      </c>
      <c r="F38" s="347"/>
    </row>
    <row r="39" spans="1:6" x14ac:dyDescent="0.25">
      <c r="A39" s="112">
        <f t="shared" si="0"/>
        <v>29</v>
      </c>
      <c r="B39" s="705" t="s">
        <v>527</v>
      </c>
      <c r="C39" s="705"/>
      <c r="D39" s="705"/>
      <c r="E39" s="347">
        <v>8.27</v>
      </c>
      <c r="F39" s="347"/>
    </row>
    <row r="40" spans="1:6" x14ac:dyDescent="0.25">
      <c r="A40" s="112">
        <f t="shared" si="0"/>
        <v>30</v>
      </c>
      <c r="B40" s="705" t="s">
        <v>10</v>
      </c>
      <c r="C40" s="705"/>
      <c r="D40" s="705"/>
      <c r="E40" s="347">
        <v>12.6</v>
      </c>
      <c r="F40" s="347"/>
    </row>
    <row r="41" spans="1:6" x14ac:dyDescent="0.25">
      <c r="A41" s="112">
        <f t="shared" si="0"/>
        <v>31</v>
      </c>
      <c r="B41" s="705" t="s">
        <v>289</v>
      </c>
      <c r="C41" s="705"/>
      <c r="D41" s="705"/>
      <c r="E41" s="347">
        <v>4.3</v>
      </c>
      <c r="F41" s="347"/>
    </row>
    <row r="42" spans="1:6" x14ac:dyDescent="0.25">
      <c r="A42" s="112">
        <f t="shared" si="0"/>
        <v>32</v>
      </c>
      <c r="B42" s="705" t="s">
        <v>409</v>
      </c>
      <c r="C42" s="705"/>
      <c r="D42" s="705"/>
      <c r="E42" s="347">
        <v>1.5</v>
      </c>
      <c r="F42" s="347"/>
    </row>
    <row r="43" spans="1:6" x14ac:dyDescent="0.25">
      <c r="A43" s="335" t="s">
        <v>401</v>
      </c>
      <c r="B43" s="335"/>
      <c r="C43" s="335"/>
      <c r="D43" s="335"/>
      <c r="E43" s="682">
        <f>SUM(E11:F42)</f>
        <v>320.16000000000003</v>
      </c>
      <c r="F43" s="682"/>
    </row>
    <row r="44" spans="1:6" x14ac:dyDescent="0.25">
      <c r="A44" s="335"/>
      <c r="B44" s="335"/>
      <c r="C44" s="335"/>
      <c r="D44" s="335"/>
      <c r="E44" s="682"/>
      <c r="F44" s="682"/>
    </row>
  </sheetData>
  <mergeCells count="73">
    <mergeCell ref="B10:D10"/>
    <mergeCell ref="E10:F10"/>
    <mergeCell ref="B11:D11"/>
    <mergeCell ref="E11:F11"/>
    <mergeCell ref="A1:C3"/>
    <mergeCell ref="D1:F3"/>
    <mergeCell ref="A4:C6"/>
    <mergeCell ref="D4:F6"/>
    <mergeCell ref="A8:F9"/>
    <mergeCell ref="B14:D14"/>
    <mergeCell ref="E14:F14"/>
    <mergeCell ref="B15:D15"/>
    <mergeCell ref="E15:F15"/>
    <mergeCell ref="B12:D12"/>
    <mergeCell ref="E12:F12"/>
    <mergeCell ref="B13:D13"/>
    <mergeCell ref="E13:F13"/>
    <mergeCell ref="B18:D18"/>
    <mergeCell ref="E18:F18"/>
    <mergeCell ref="B19:D19"/>
    <mergeCell ref="E19:F19"/>
    <mergeCell ref="B16:D16"/>
    <mergeCell ref="E16:F16"/>
    <mergeCell ref="B17:D17"/>
    <mergeCell ref="E17:F17"/>
    <mergeCell ref="B22:D22"/>
    <mergeCell ref="E22:F22"/>
    <mergeCell ref="B23:D23"/>
    <mergeCell ref="E23:F23"/>
    <mergeCell ref="B20:D20"/>
    <mergeCell ref="E20:F20"/>
    <mergeCell ref="B21:D21"/>
    <mergeCell ref="E21:F21"/>
    <mergeCell ref="B26:D26"/>
    <mergeCell ref="E26:F26"/>
    <mergeCell ref="B27:D27"/>
    <mergeCell ref="E27:F27"/>
    <mergeCell ref="B24:D24"/>
    <mergeCell ref="E24:F24"/>
    <mergeCell ref="B25:D25"/>
    <mergeCell ref="E25:F25"/>
    <mergeCell ref="B31:D31"/>
    <mergeCell ref="E31:F31"/>
    <mergeCell ref="B28:D28"/>
    <mergeCell ref="E28:F28"/>
    <mergeCell ref="B29:D29"/>
    <mergeCell ref="E29:F29"/>
    <mergeCell ref="B30:D30"/>
    <mergeCell ref="E30:F30"/>
    <mergeCell ref="B32:D32"/>
    <mergeCell ref="E32:F32"/>
    <mergeCell ref="B33:D33"/>
    <mergeCell ref="E33:F33"/>
    <mergeCell ref="B34:D34"/>
    <mergeCell ref="E34:F34"/>
    <mergeCell ref="B38:D38"/>
    <mergeCell ref="E38:F38"/>
    <mergeCell ref="B39:D39"/>
    <mergeCell ref="E39:F39"/>
    <mergeCell ref="B40:D40"/>
    <mergeCell ref="E40:F40"/>
    <mergeCell ref="B35:D35"/>
    <mergeCell ref="E35:F35"/>
    <mergeCell ref="B36:D36"/>
    <mergeCell ref="E36:F36"/>
    <mergeCell ref="B37:D37"/>
    <mergeCell ref="E37:F37"/>
    <mergeCell ref="A43:D44"/>
    <mergeCell ref="E43:F44"/>
    <mergeCell ref="B41:D41"/>
    <mergeCell ref="E41:F41"/>
    <mergeCell ref="B42:D42"/>
    <mergeCell ref="E42:F42"/>
  </mergeCells>
  <pageMargins left="0.7" right="0.7" top="0.75" bottom="0.75" header="0.3" footer="0.3"/>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35"/>
  <sheetViews>
    <sheetView zoomScaleNormal="100" zoomScaleSheetLayoutView="50" workbookViewId="0">
      <selection activeCell="A4" sqref="A4:C6"/>
    </sheetView>
  </sheetViews>
  <sheetFormatPr baseColWidth="10" defaultRowHeight="15" x14ac:dyDescent="0.25"/>
  <sheetData>
    <row r="1" spans="1:13" ht="15" customHeight="1" x14ac:dyDescent="0.25">
      <c r="A1" s="432"/>
      <c r="B1" s="372"/>
      <c r="C1" s="372"/>
      <c r="D1" s="646" t="s">
        <v>321</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341</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676" t="s">
        <v>543</v>
      </c>
      <c r="B8" s="677"/>
      <c r="C8" s="677"/>
      <c r="D8" s="677"/>
      <c r="E8" s="677"/>
      <c r="F8" s="678"/>
      <c r="H8" s="706" t="s">
        <v>541</v>
      </c>
      <c r="I8" s="707"/>
      <c r="J8" s="707"/>
      <c r="K8" s="707"/>
      <c r="L8" s="707"/>
      <c r="M8" s="708"/>
    </row>
    <row r="9" spans="1:13" x14ac:dyDescent="0.25">
      <c r="A9" s="679"/>
      <c r="B9" s="680"/>
      <c r="C9" s="680"/>
      <c r="D9" s="680"/>
      <c r="E9" s="680"/>
      <c r="F9" s="681"/>
      <c r="H9" s="709"/>
      <c r="I9" s="710"/>
      <c r="J9" s="710"/>
      <c r="K9" s="710"/>
      <c r="L9" s="710"/>
      <c r="M9" s="711"/>
    </row>
    <row r="10" spans="1:13" x14ac:dyDescent="0.25">
      <c r="A10" s="163" t="s">
        <v>12</v>
      </c>
      <c r="B10" s="347" t="s">
        <v>7</v>
      </c>
      <c r="C10" s="347"/>
      <c r="D10" s="347"/>
      <c r="E10" s="347" t="s">
        <v>0</v>
      </c>
      <c r="F10" s="347"/>
      <c r="H10" s="14" t="s">
        <v>12</v>
      </c>
      <c r="I10" s="299" t="s">
        <v>7</v>
      </c>
      <c r="J10" s="299"/>
      <c r="K10" s="299"/>
      <c r="L10" s="299" t="s">
        <v>0</v>
      </c>
      <c r="M10" s="300"/>
    </row>
    <row r="11" spans="1:13" x14ac:dyDescent="0.25">
      <c r="A11" s="112">
        <v>1</v>
      </c>
      <c r="B11" s="705" t="s">
        <v>18</v>
      </c>
      <c r="C11" s="705"/>
      <c r="D11" s="705"/>
      <c r="E11" s="347">
        <v>60.53</v>
      </c>
      <c r="F11" s="347"/>
      <c r="H11" s="14">
        <v>24</v>
      </c>
      <c r="I11" s="339" t="s">
        <v>333</v>
      </c>
      <c r="J11" s="340"/>
      <c r="K11" s="341"/>
      <c r="L11" s="342">
        <v>14.05</v>
      </c>
      <c r="M11" s="303"/>
    </row>
    <row r="12" spans="1:13" x14ac:dyDescent="0.25">
      <c r="A12" s="112">
        <f>+A11+1</f>
        <v>2</v>
      </c>
      <c r="B12" s="705" t="s">
        <v>15</v>
      </c>
      <c r="C12" s="705"/>
      <c r="D12" s="705"/>
      <c r="E12" s="347">
        <v>11.96</v>
      </c>
      <c r="F12" s="347"/>
      <c r="H12" s="112">
        <f>+H11+1</f>
        <v>25</v>
      </c>
      <c r="I12" s="377" t="s">
        <v>334</v>
      </c>
      <c r="J12" s="378"/>
      <c r="K12" s="379"/>
      <c r="L12" s="342">
        <v>60.42</v>
      </c>
      <c r="M12" s="303"/>
    </row>
    <row r="13" spans="1:13" x14ac:dyDescent="0.25">
      <c r="A13" s="112">
        <f t="shared" ref="A13:A33" si="0">+A12+1</f>
        <v>3</v>
      </c>
      <c r="B13" s="705" t="s">
        <v>16</v>
      </c>
      <c r="C13" s="705"/>
      <c r="D13" s="705"/>
      <c r="E13" s="347">
        <v>17.68</v>
      </c>
      <c r="F13" s="347"/>
      <c r="H13" s="112">
        <f t="shared" ref="H13:H20" si="1">+H12+1</f>
        <v>26</v>
      </c>
      <c r="I13" s="339" t="s">
        <v>27</v>
      </c>
      <c r="J13" s="340"/>
      <c r="K13" s="341"/>
      <c r="L13" s="342">
        <v>35.17</v>
      </c>
      <c r="M13" s="303"/>
    </row>
    <row r="14" spans="1:13" x14ac:dyDescent="0.25">
      <c r="A14" s="112">
        <f t="shared" si="0"/>
        <v>4</v>
      </c>
      <c r="B14" s="705" t="s">
        <v>293</v>
      </c>
      <c r="C14" s="705"/>
      <c r="D14" s="705"/>
      <c r="E14" s="347">
        <v>11.82</v>
      </c>
      <c r="F14" s="347"/>
      <c r="H14" s="112">
        <f t="shared" si="1"/>
        <v>27</v>
      </c>
      <c r="I14" s="705" t="s">
        <v>132</v>
      </c>
      <c r="J14" s="705"/>
      <c r="K14" s="705"/>
      <c r="L14" s="342">
        <v>2.67</v>
      </c>
      <c r="M14" s="303"/>
    </row>
    <row r="15" spans="1:13" x14ac:dyDescent="0.25">
      <c r="A15" s="112">
        <f t="shared" si="0"/>
        <v>5</v>
      </c>
      <c r="B15" s="705" t="s">
        <v>322</v>
      </c>
      <c r="C15" s="705"/>
      <c r="D15" s="705"/>
      <c r="E15" s="347">
        <v>24.03</v>
      </c>
      <c r="F15" s="347"/>
      <c r="H15" s="112">
        <f t="shared" si="1"/>
        <v>28</v>
      </c>
      <c r="I15" s="705" t="s">
        <v>335</v>
      </c>
      <c r="J15" s="705"/>
      <c r="K15" s="705"/>
      <c r="L15" s="342">
        <v>2.64</v>
      </c>
      <c r="M15" s="303"/>
    </row>
    <row r="16" spans="1:13" x14ac:dyDescent="0.25">
      <c r="A16" s="112">
        <f t="shared" si="0"/>
        <v>6</v>
      </c>
      <c r="B16" s="705" t="s">
        <v>10</v>
      </c>
      <c r="C16" s="705"/>
      <c r="D16" s="705"/>
      <c r="E16" s="347">
        <v>7.33</v>
      </c>
      <c r="F16" s="347"/>
      <c r="H16" s="112">
        <f t="shared" si="1"/>
        <v>29</v>
      </c>
      <c r="I16" s="715" t="s">
        <v>31</v>
      </c>
      <c r="J16" s="715"/>
      <c r="K16" s="715"/>
      <c r="L16" s="342">
        <v>2.76</v>
      </c>
      <c r="M16" s="303"/>
    </row>
    <row r="17" spans="1:13" x14ac:dyDescent="0.25">
      <c r="A17" s="112">
        <f t="shared" si="0"/>
        <v>7</v>
      </c>
      <c r="B17" s="705" t="s">
        <v>265</v>
      </c>
      <c r="C17" s="705"/>
      <c r="D17" s="705"/>
      <c r="E17" s="347">
        <v>148.85</v>
      </c>
      <c r="F17" s="347"/>
      <c r="H17" s="112">
        <f t="shared" si="1"/>
        <v>30</v>
      </c>
      <c r="I17" s="705" t="s">
        <v>336</v>
      </c>
      <c r="J17" s="705"/>
      <c r="K17" s="705"/>
      <c r="L17" s="342">
        <v>31.55</v>
      </c>
      <c r="M17" s="303"/>
    </row>
    <row r="18" spans="1:13" x14ac:dyDescent="0.25">
      <c r="A18" s="112">
        <f t="shared" si="0"/>
        <v>8</v>
      </c>
      <c r="B18" s="740" t="s">
        <v>22</v>
      </c>
      <c r="C18" s="740"/>
      <c r="D18" s="740"/>
      <c r="E18" s="347">
        <v>22.45</v>
      </c>
      <c r="F18" s="347"/>
      <c r="H18" s="112">
        <f t="shared" si="1"/>
        <v>31</v>
      </c>
      <c r="I18" s="705" t="s">
        <v>337</v>
      </c>
      <c r="J18" s="705"/>
      <c r="K18" s="705"/>
      <c r="L18" s="342">
        <v>14.93</v>
      </c>
      <c r="M18" s="303"/>
    </row>
    <row r="19" spans="1:13" x14ac:dyDescent="0.25">
      <c r="A19" s="112">
        <f t="shared" si="0"/>
        <v>9</v>
      </c>
      <c r="B19" s="705" t="s">
        <v>323</v>
      </c>
      <c r="C19" s="705"/>
      <c r="D19" s="705"/>
      <c r="E19" s="347">
        <v>9.09</v>
      </c>
      <c r="F19" s="347"/>
      <c r="H19" s="112">
        <f t="shared" si="1"/>
        <v>32</v>
      </c>
      <c r="I19" s="705" t="s">
        <v>338</v>
      </c>
      <c r="J19" s="705"/>
      <c r="K19" s="705"/>
      <c r="L19" s="342">
        <v>13.41</v>
      </c>
      <c r="M19" s="303"/>
    </row>
    <row r="20" spans="1:13" x14ac:dyDescent="0.25">
      <c r="A20" s="112">
        <f t="shared" si="0"/>
        <v>10</v>
      </c>
      <c r="B20" s="705" t="s">
        <v>324</v>
      </c>
      <c r="C20" s="705"/>
      <c r="D20" s="705"/>
      <c r="E20" s="347">
        <v>12.48</v>
      </c>
      <c r="F20" s="347"/>
      <c r="H20" s="112">
        <f t="shared" si="1"/>
        <v>33</v>
      </c>
      <c r="I20" s="705" t="s">
        <v>289</v>
      </c>
      <c r="J20" s="705"/>
      <c r="K20" s="705"/>
      <c r="L20" s="342">
        <v>0.8</v>
      </c>
      <c r="M20" s="303"/>
    </row>
    <row r="21" spans="1:13" x14ac:dyDescent="0.25">
      <c r="A21" s="112">
        <f t="shared" si="0"/>
        <v>11</v>
      </c>
      <c r="B21" s="343" t="s">
        <v>325</v>
      </c>
      <c r="C21" s="344"/>
      <c r="D21" s="345"/>
      <c r="E21" s="347">
        <v>7.8</v>
      </c>
      <c r="F21" s="347"/>
      <c r="H21" s="335" t="s">
        <v>298</v>
      </c>
      <c r="I21" s="335"/>
      <c r="J21" s="335"/>
      <c r="K21" s="335"/>
      <c r="L21" s="682">
        <f>SUM(L11:M20)</f>
        <v>178.40000000000003</v>
      </c>
      <c r="M21" s="682"/>
    </row>
    <row r="22" spans="1:13" x14ac:dyDescent="0.25">
      <c r="A22" s="112">
        <f t="shared" si="0"/>
        <v>12</v>
      </c>
      <c r="B22" s="343" t="s">
        <v>326</v>
      </c>
      <c r="C22" s="344"/>
      <c r="D22" s="345"/>
      <c r="E22" s="347">
        <v>2.81</v>
      </c>
      <c r="F22" s="347"/>
      <c r="H22" s="335"/>
      <c r="I22" s="335"/>
      <c r="J22" s="335"/>
      <c r="K22" s="335"/>
      <c r="L22" s="682"/>
      <c r="M22" s="682"/>
    </row>
    <row r="23" spans="1:13" x14ac:dyDescent="0.25">
      <c r="A23" s="112">
        <f t="shared" si="0"/>
        <v>13</v>
      </c>
      <c r="B23" s="343" t="s">
        <v>77</v>
      </c>
      <c r="C23" s="344"/>
      <c r="D23" s="345"/>
      <c r="E23" s="342">
        <v>7.6</v>
      </c>
      <c r="F23" s="303"/>
      <c r="H23" s="108"/>
      <c r="I23" s="718"/>
      <c r="J23" s="718"/>
      <c r="K23" s="718"/>
      <c r="L23" s="354"/>
      <c r="M23" s="354"/>
    </row>
    <row r="24" spans="1:13" ht="15.75" thickBot="1" x14ac:dyDescent="0.3">
      <c r="A24" s="112">
        <f>+A23+1</f>
        <v>14</v>
      </c>
      <c r="B24" s="705" t="s">
        <v>327</v>
      </c>
      <c r="C24" s="705"/>
      <c r="D24" s="705"/>
      <c r="E24" s="347">
        <v>5.43</v>
      </c>
      <c r="F24" s="347"/>
      <c r="H24" s="108"/>
      <c r="I24" s="718"/>
      <c r="J24" s="718"/>
      <c r="K24" s="718"/>
      <c r="L24" s="354"/>
      <c r="M24" s="354"/>
    </row>
    <row r="25" spans="1:13" x14ac:dyDescent="0.25">
      <c r="A25" s="112">
        <f t="shared" si="0"/>
        <v>15</v>
      </c>
      <c r="B25" s="705" t="s">
        <v>328</v>
      </c>
      <c r="C25" s="705"/>
      <c r="D25" s="705"/>
      <c r="E25" s="347">
        <v>4.05</v>
      </c>
      <c r="F25" s="347"/>
      <c r="H25" s="633" t="s">
        <v>537</v>
      </c>
      <c r="I25" s="634"/>
      <c r="J25" s="634"/>
      <c r="K25" s="634"/>
      <c r="L25" s="634">
        <f>E34+L21</f>
        <v>682.99000000000012</v>
      </c>
      <c r="M25" s="666"/>
    </row>
    <row r="26" spans="1:13" ht="15.75" thickBot="1" x14ac:dyDescent="0.3">
      <c r="A26" s="112">
        <f t="shared" si="0"/>
        <v>16</v>
      </c>
      <c r="B26" s="705" t="s">
        <v>289</v>
      </c>
      <c r="C26" s="705"/>
      <c r="D26" s="705"/>
      <c r="E26" s="347">
        <v>2.56</v>
      </c>
      <c r="F26" s="347"/>
      <c r="H26" s="638"/>
      <c r="I26" s="639"/>
      <c r="J26" s="639"/>
      <c r="K26" s="639"/>
      <c r="L26" s="639"/>
      <c r="M26" s="671"/>
    </row>
    <row r="27" spans="1:13" x14ac:dyDescent="0.25">
      <c r="A27" s="112">
        <f t="shared" si="0"/>
        <v>17</v>
      </c>
      <c r="B27" s="705" t="s">
        <v>289</v>
      </c>
      <c r="C27" s="705"/>
      <c r="D27" s="705"/>
      <c r="E27" s="347">
        <v>2.97</v>
      </c>
      <c r="F27" s="347"/>
    </row>
    <row r="28" spans="1:13" x14ac:dyDescent="0.25">
      <c r="A28" s="112">
        <f t="shared" si="0"/>
        <v>18</v>
      </c>
      <c r="B28" s="705" t="s">
        <v>329</v>
      </c>
      <c r="C28" s="705"/>
      <c r="D28" s="705"/>
      <c r="E28" s="347">
        <v>14.89</v>
      </c>
      <c r="F28" s="347"/>
    </row>
    <row r="29" spans="1:13" x14ac:dyDescent="0.25">
      <c r="A29" s="112">
        <f t="shared" si="0"/>
        <v>19</v>
      </c>
      <c r="B29" s="705" t="s">
        <v>330</v>
      </c>
      <c r="C29" s="705"/>
      <c r="D29" s="705"/>
      <c r="E29" s="347">
        <v>14.89</v>
      </c>
      <c r="F29" s="347"/>
    </row>
    <row r="30" spans="1:13" x14ac:dyDescent="0.25">
      <c r="A30" s="112">
        <f t="shared" si="0"/>
        <v>20</v>
      </c>
      <c r="B30" s="705" t="s">
        <v>331</v>
      </c>
      <c r="C30" s="705"/>
      <c r="D30" s="705"/>
      <c r="E30" s="347">
        <v>46.06</v>
      </c>
      <c r="F30" s="347"/>
    </row>
    <row r="31" spans="1:13" x14ac:dyDescent="0.25">
      <c r="A31" s="112">
        <f t="shared" si="0"/>
        <v>21</v>
      </c>
      <c r="B31" s="705" t="s">
        <v>84</v>
      </c>
      <c r="C31" s="705"/>
      <c r="D31" s="705"/>
      <c r="E31" s="347">
        <v>57.35</v>
      </c>
      <c r="F31" s="347"/>
    </row>
    <row r="32" spans="1:13" x14ac:dyDescent="0.25">
      <c r="A32" s="112">
        <f t="shared" si="0"/>
        <v>22</v>
      </c>
      <c r="B32" s="705" t="s">
        <v>301</v>
      </c>
      <c r="C32" s="705"/>
      <c r="D32" s="705"/>
      <c r="E32" s="347">
        <v>5.95</v>
      </c>
      <c r="F32" s="347"/>
    </row>
    <row r="33" spans="1:6" x14ac:dyDescent="0.25">
      <c r="A33" s="112">
        <f t="shared" si="0"/>
        <v>23</v>
      </c>
      <c r="B33" s="705" t="s">
        <v>332</v>
      </c>
      <c r="C33" s="705"/>
      <c r="D33" s="705"/>
      <c r="E33" s="347">
        <v>6.01</v>
      </c>
      <c r="F33" s="347"/>
    </row>
    <row r="34" spans="1:6" x14ac:dyDescent="0.25">
      <c r="A34" s="335" t="s">
        <v>298</v>
      </c>
      <c r="B34" s="335"/>
      <c r="C34" s="335"/>
      <c r="D34" s="335"/>
      <c r="E34" s="682">
        <f>SUM(E11:F33)</f>
        <v>504.59000000000009</v>
      </c>
      <c r="F34" s="682"/>
    </row>
    <row r="35" spans="1:6" x14ac:dyDescent="0.25">
      <c r="A35" s="335"/>
      <c r="B35" s="335"/>
      <c r="C35" s="335"/>
      <c r="D35" s="335"/>
      <c r="E35" s="682"/>
      <c r="F35" s="682"/>
    </row>
  </sheetData>
  <mergeCells count="87">
    <mergeCell ref="B33:D33"/>
    <mergeCell ref="E33:F33"/>
    <mergeCell ref="A34:D35"/>
    <mergeCell ref="E34:F35"/>
    <mergeCell ref="H21:K22"/>
    <mergeCell ref="B32:D32"/>
    <mergeCell ref="E32:F32"/>
    <mergeCell ref="E24:F24"/>
    <mergeCell ref="B21:D21"/>
    <mergeCell ref="E21:F21"/>
    <mergeCell ref="B22:D22"/>
    <mergeCell ref="E22:F22"/>
    <mergeCell ref="B23:D23"/>
    <mergeCell ref="E23:F23"/>
    <mergeCell ref="I23:K23"/>
    <mergeCell ref="L21:M22"/>
    <mergeCell ref="B30:D30"/>
    <mergeCell ref="E30:F30"/>
    <mergeCell ref="B31:D31"/>
    <mergeCell ref="E31:F31"/>
    <mergeCell ref="B27:D27"/>
    <mergeCell ref="E27:F27"/>
    <mergeCell ref="B28:D28"/>
    <mergeCell ref="E28:F28"/>
    <mergeCell ref="B29:D29"/>
    <mergeCell ref="E29:F29"/>
    <mergeCell ref="B25:D25"/>
    <mergeCell ref="E25:F25"/>
    <mergeCell ref="B26:D26"/>
    <mergeCell ref="E26:F26"/>
    <mergeCell ref="B24:D24"/>
    <mergeCell ref="L23:M23"/>
    <mergeCell ref="I24:K24"/>
    <mergeCell ref="L24:M24"/>
    <mergeCell ref="H25:K26"/>
    <mergeCell ref="L25:M26"/>
    <mergeCell ref="B20:D20"/>
    <mergeCell ref="E20:F20"/>
    <mergeCell ref="I20:K20"/>
    <mergeCell ref="L20:M20"/>
    <mergeCell ref="B19:D19"/>
    <mergeCell ref="E19:F19"/>
    <mergeCell ref="I19:K19"/>
    <mergeCell ref="L19:M19"/>
    <mergeCell ref="B18:D18"/>
    <mergeCell ref="E18:F18"/>
    <mergeCell ref="I18:K18"/>
    <mergeCell ref="L18:M18"/>
    <mergeCell ref="B17:D17"/>
    <mergeCell ref="E17:F17"/>
    <mergeCell ref="I17:K17"/>
    <mergeCell ref="L17:M17"/>
    <mergeCell ref="B16:D16"/>
    <mergeCell ref="E16:F16"/>
    <mergeCell ref="I16:K16"/>
    <mergeCell ref="L16:M16"/>
    <mergeCell ref="B15:D15"/>
    <mergeCell ref="E15:F15"/>
    <mergeCell ref="I15:K15"/>
    <mergeCell ref="L15:M15"/>
    <mergeCell ref="B14:D14"/>
    <mergeCell ref="E14:F14"/>
    <mergeCell ref="I14:K14"/>
    <mergeCell ref="L14:M14"/>
    <mergeCell ref="B13:D13"/>
    <mergeCell ref="E13:F13"/>
    <mergeCell ref="I13:K13"/>
    <mergeCell ref="L13:M13"/>
    <mergeCell ref="B12:D12"/>
    <mergeCell ref="E12:F12"/>
    <mergeCell ref="I12:K12"/>
    <mergeCell ref="L12:M12"/>
    <mergeCell ref="B11:D11"/>
    <mergeCell ref="E11:F11"/>
    <mergeCell ref="I11:K11"/>
    <mergeCell ref="L11:M11"/>
    <mergeCell ref="B10:D10"/>
    <mergeCell ref="E10:F10"/>
    <mergeCell ref="I10:K10"/>
    <mergeCell ref="L10:M10"/>
    <mergeCell ref="A1:C3"/>
    <mergeCell ref="D1:F3"/>
    <mergeCell ref="H1:I3"/>
    <mergeCell ref="A4:C6"/>
    <mergeCell ref="D4:F6"/>
    <mergeCell ref="A8:F9"/>
    <mergeCell ref="H8:M9"/>
  </mergeCells>
  <hyperlinks>
    <hyperlink ref="H1:I3" location="'PAGE DE GARDE'!A1" display="RETOUR"/>
  </hyperlinks>
  <pageMargins left="0.7" right="0.7" top="0.75" bottom="0.75" header="0.3" footer="0.3"/>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33"/>
  <sheetViews>
    <sheetView view="pageBreakPreview" zoomScale="80" zoomScaleNormal="100" zoomScaleSheetLayoutView="80" workbookViewId="0">
      <selection activeCell="A4" sqref="A4:C6"/>
    </sheetView>
  </sheetViews>
  <sheetFormatPr baseColWidth="10" defaultRowHeight="15" x14ac:dyDescent="0.25"/>
  <sheetData>
    <row r="1" spans="1:13" ht="15" customHeight="1" x14ac:dyDescent="0.25">
      <c r="A1" s="432"/>
      <c r="B1" s="372"/>
      <c r="C1" s="372"/>
      <c r="D1" s="646" t="s">
        <v>339</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340</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676" t="s">
        <v>396</v>
      </c>
      <c r="B8" s="677"/>
      <c r="C8" s="677"/>
      <c r="D8" s="677"/>
      <c r="E8" s="677"/>
      <c r="F8" s="678"/>
      <c r="H8" s="706" t="s">
        <v>397</v>
      </c>
      <c r="I8" s="707"/>
      <c r="J8" s="707"/>
      <c r="K8" s="707"/>
      <c r="L8" s="707"/>
      <c r="M8" s="708"/>
    </row>
    <row r="9" spans="1:13" x14ac:dyDescent="0.25">
      <c r="A9" s="679"/>
      <c r="B9" s="680"/>
      <c r="C9" s="680"/>
      <c r="D9" s="680"/>
      <c r="E9" s="680"/>
      <c r="F9" s="681"/>
      <c r="H9" s="709"/>
      <c r="I9" s="710"/>
      <c r="J9" s="710"/>
      <c r="K9" s="710"/>
      <c r="L9" s="710"/>
      <c r="M9" s="711"/>
    </row>
    <row r="10" spans="1:13" x14ac:dyDescent="0.25">
      <c r="A10" s="163" t="s">
        <v>12</v>
      </c>
      <c r="B10" s="347" t="s">
        <v>7</v>
      </c>
      <c r="C10" s="347"/>
      <c r="D10" s="347"/>
      <c r="E10" s="347" t="s">
        <v>0</v>
      </c>
      <c r="F10" s="347"/>
      <c r="H10" s="14" t="s">
        <v>12</v>
      </c>
      <c r="I10" s="299" t="s">
        <v>7</v>
      </c>
      <c r="J10" s="299"/>
      <c r="K10" s="299"/>
      <c r="L10" s="299" t="s">
        <v>0</v>
      </c>
      <c r="M10" s="300"/>
    </row>
    <row r="11" spans="1:13" x14ac:dyDescent="0.25">
      <c r="A11" s="112">
        <v>1</v>
      </c>
      <c r="B11" s="705" t="s">
        <v>132</v>
      </c>
      <c r="C11" s="705"/>
      <c r="D11" s="705"/>
      <c r="E11" s="347">
        <v>23.12</v>
      </c>
      <c r="F11" s="347"/>
      <c r="H11" s="14">
        <v>24</v>
      </c>
      <c r="I11" s="339" t="s">
        <v>289</v>
      </c>
      <c r="J11" s="340"/>
      <c r="K11" s="341"/>
      <c r="L11" s="342">
        <v>1.49</v>
      </c>
      <c r="M11" s="303"/>
    </row>
    <row r="12" spans="1:13" x14ac:dyDescent="0.25">
      <c r="A12" s="112">
        <f>+A11+1</f>
        <v>2</v>
      </c>
      <c r="B12" s="705" t="s">
        <v>342</v>
      </c>
      <c r="C12" s="705"/>
      <c r="D12" s="705"/>
      <c r="E12" s="347">
        <v>54.26</v>
      </c>
      <c r="F12" s="347"/>
      <c r="H12" s="112">
        <f>+H11+1</f>
        <v>25</v>
      </c>
      <c r="I12" s="715" t="s">
        <v>347</v>
      </c>
      <c r="J12" s="715"/>
      <c r="K12" s="715"/>
      <c r="L12" s="342">
        <v>3.7</v>
      </c>
      <c r="M12" s="303"/>
    </row>
    <row r="13" spans="1:13" x14ac:dyDescent="0.25">
      <c r="A13" s="112">
        <f t="shared" ref="A13:A28" si="0">+A12+1</f>
        <v>3</v>
      </c>
      <c r="B13" s="705" t="s">
        <v>32</v>
      </c>
      <c r="C13" s="705"/>
      <c r="D13" s="705"/>
      <c r="E13" s="347">
        <v>151.94</v>
      </c>
      <c r="F13" s="347"/>
      <c r="H13" s="112">
        <f t="shared" ref="H13:H26" si="1">+H12+1</f>
        <v>26</v>
      </c>
      <c r="I13" s="715" t="s">
        <v>31</v>
      </c>
      <c r="J13" s="715"/>
      <c r="K13" s="715"/>
      <c r="L13" s="342">
        <v>1.79</v>
      </c>
      <c r="M13" s="303"/>
    </row>
    <row r="14" spans="1:13" x14ac:dyDescent="0.25">
      <c r="A14" s="112">
        <f t="shared" si="0"/>
        <v>4</v>
      </c>
      <c r="B14" s="705" t="s">
        <v>32</v>
      </c>
      <c r="C14" s="705"/>
      <c r="D14" s="705"/>
      <c r="E14" s="347">
        <v>9.94</v>
      </c>
      <c r="F14" s="347"/>
      <c r="H14" s="112">
        <f t="shared" si="1"/>
        <v>27</v>
      </c>
      <c r="I14" s="715" t="s">
        <v>31</v>
      </c>
      <c r="J14" s="715"/>
      <c r="K14" s="715"/>
      <c r="L14" s="342">
        <v>1.77</v>
      </c>
      <c r="M14" s="303"/>
    </row>
    <row r="15" spans="1:13" x14ac:dyDescent="0.25">
      <c r="A15" s="112">
        <f t="shared" si="0"/>
        <v>5</v>
      </c>
      <c r="B15" s="705" t="s">
        <v>32</v>
      </c>
      <c r="C15" s="705"/>
      <c r="D15" s="705"/>
      <c r="E15" s="347">
        <v>61.81</v>
      </c>
      <c r="F15" s="347"/>
      <c r="H15" s="112">
        <f t="shared" si="1"/>
        <v>28</v>
      </c>
      <c r="I15" s="705" t="s">
        <v>335</v>
      </c>
      <c r="J15" s="705"/>
      <c r="K15" s="705"/>
      <c r="L15" s="342">
        <v>2.5</v>
      </c>
      <c r="M15" s="303"/>
    </row>
    <row r="16" spans="1:13" x14ac:dyDescent="0.25">
      <c r="A16" s="112">
        <f t="shared" si="0"/>
        <v>6</v>
      </c>
      <c r="B16" s="705" t="s">
        <v>343</v>
      </c>
      <c r="C16" s="705"/>
      <c r="D16" s="705"/>
      <c r="E16" s="347">
        <v>8.57</v>
      </c>
      <c r="F16" s="347"/>
      <c r="H16" s="112">
        <f t="shared" si="1"/>
        <v>29</v>
      </c>
      <c r="I16" s="740" t="s">
        <v>348</v>
      </c>
      <c r="J16" s="740"/>
      <c r="K16" s="740"/>
      <c r="L16" s="342">
        <v>23.95</v>
      </c>
      <c r="M16" s="303"/>
    </row>
    <row r="17" spans="1:13" x14ac:dyDescent="0.25">
      <c r="A17" s="112">
        <f t="shared" si="0"/>
        <v>7</v>
      </c>
      <c r="B17" s="705" t="s">
        <v>344</v>
      </c>
      <c r="C17" s="705"/>
      <c r="D17" s="705"/>
      <c r="E17" s="347">
        <v>51.64</v>
      </c>
      <c r="F17" s="347"/>
      <c r="H17" s="112">
        <f t="shared" si="1"/>
        <v>30</v>
      </c>
      <c r="I17" s="740" t="s">
        <v>349</v>
      </c>
      <c r="J17" s="740"/>
      <c r="K17" s="740"/>
      <c r="L17" s="342">
        <v>23.65</v>
      </c>
      <c r="M17" s="303"/>
    </row>
    <row r="18" spans="1:13" x14ac:dyDescent="0.25">
      <c r="A18" s="112">
        <f t="shared" si="0"/>
        <v>8</v>
      </c>
      <c r="B18" s="740" t="s">
        <v>345</v>
      </c>
      <c r="C18" s="740"/>
      <c r="D18" s="740"/>
      <c r="E18" s="347">
        <v>4.26</v>
      </c>
      <c r="F18" s="347"/>
      <c r="H18" s="112">
        <f t="shared" si="1"/>
        <v>31</v>
      </c>
      <c r="I18" s="740" t="s">
        <v>350</v>
      </c>
      <c r="J18" s="740"/>
      <c r="K18" s="740"/>
      <c r="L18" s="342">
        <v>11.5</v>
      </c>
      <c r="M18" s="303"/>
    </row>
    <row r="19" spans="1:13" x14ac:dyDescent="0.25">
      <c r="A19" s="112">
        <f t="shared" si="0"/>
        <v>9</v>
      </c>
      <c r="B19" s="343" t="s">
        <v>347</v>
      </c>
      <c r="C19" s="344"/>
      <c r="D19" s="345"/>
      <c r="E19" s="347">
        <v>5.7</v>
      </c>
      <c r="F19" s="347"/>
      <c r="H19" s="112">
        <f t="shared" si="1"/>
        <v>32</v>
      </c>
      <c r="I19" s="740" t="s">
        <v>257</v>
      </c>
      <c r="J19" s="740"/>
      <c r="K19" s="740"/>
      <c r="L19" s="342">
        <v>12.43</v>
      </c>
      <c r="M19" s="303"/>
    </row>
    <row r="20" spans="1:13" x14ac:dyDescent="0.25">
      <c r="A20" s="112">
        <f t="shared" si="0"/>
        <v>10</v>
      </c>
      <c r="B20" s="343" t="s">
        <v>31</v>
      </c>
      <c r="C20" s="344"/>
      <c r="D20" s="345"/>
      <c r="E20" s="347">
        <v>1.3</v>
      </c>
      <c r="F20" s="347"/>
      <c r="H20" s="112">
        <f t="shared" si="1"/>
        <v>33</v>
      </c>
      <c r="I20" s="740" t="s">
        <v>351</v>
      </c>
      <c r="J20" s="740"/>
      <c r="K20" s="740"/>
      <c r="L20" s="342">
        <v>18.86</v>
      </c>
      <c r="M20" s="303"/>
    </row>
    <row r="21" spans="1:13" x14ac:dyDescent="0.25">
      <c r="A21" s="112">
        <f t="shared" si="0"/>
        <v>11</v>
      </c>
      <c r="B21" s="343" t="s">
        <v>31</v>
      </c>
      <c r="C21" s="344"/>
      <c r="D21" s="345"/>
      <c r="E21" s="347">
        <v>1.3</v>
      </c>
      <c r="F21" s="347"/>
      <c r="H21" s="112">
        <f t="shared" si="1"/>
        <v>34</v>
      </c>
      <c r="I21" s="740" t="s">
        <v>343</v>
      </c>
      <c r="J21" s="740"/>
      <c r="K21" s="740"/>
      <c r="L21" s="342">
        <v>2.58</v>
      </c>
      <c r="M21" s="303"/>
    </row>
    <row r="22" spans="1:13" x14ac:dyDescent="0.25">
      <c r="A22" s="112">
        <f t="shared" si="0"/>
        <v>12</v>
      </c>
      <c r="B22" s="343" t="s">
        <v>31</v>
      </c>
      <c r="C22" s="344"/>
      <c r="D22" s="345"/>
      <c r="E22" s="347">
        <v>1.28</v>
      </c>
      <c r="F22" s="347"/>
      <c r="H22" s="112">
        <f t="shared" si="1"/>
        <v>35</v>
      </c>
      <c r="I22" s="740" t="s">
        <v>32</v>
      </c>
      <c r="J22" s="740"/>
      <c r="K22" s="740"/>
      <c r="L22" s="342">
        <v>36.92</v>
      </c>
      <c r="M22" s="303"/>
    </row>
    <row r="23" spans="1:13" x14ac:dyDescent="0.25">
      <c r="A23" s="112">
        <f t="shared" si="0"/>
        <v>13</v>
      </c>
      <c r="B23" s="343" t="s">
        <v>31</v>
      </c>
      <c r="C23" s="344"/>
      <c r="D23" s="345"/>
      <c r="E23" s="342">
        <v>1.3</v>
      </c>
      <c r="F23" s="303"/>
      <c r="H23" s="112">
        <f t="shared" si="1"/>
        <v>36</v>
      </c>
      <c r="I23" s="740" t="s">
        <v>257</v>
      </c>
      <c r="J23" s="740"/>
      <c r="K23" s="740"/>
      <c r="L23" s="342">
        <v>14.8</v>
      </c>
      <c r="M23" s="303"/>
    </row>
    <row r="24" spans="1:13" x14ac:dyDescent="0.25">
      <c r="A24" s="112">
        <f>+A23+1</f>
        <v>14</v>
      </c>
      <c r="B24" s="705" t="s">
        <v>346</v>
      </c>
      <c r="C24" s="705"/>
      <c r="D24" s="705"/>
      <c r="E24" s="347">
        <v>4.22</v>
      </c>
      <c r="F24" s="347"/>
      <c r="H24" s="112">
        <f t="shared" si="1"/>
        <v>37</v>
      </c>
      <c r="I24" s="740" t="s">
        <v>352</v>
      </c>
      <c r="J24" s="740"/>
      <c r="K24" s="740"/>
      <c r="L24" s="342">
        <v>7.56</v>
      </c>
      <c r="M24" s="303"/>
    </row>
    <row r="25" spans="1:13" x14ac:dyDescent="0.25">
      <c r="A25" s="112">
        <f t="shared" si="0"/>
        <v>15</v>
      </c>
      <c r="B25" s="705" t="s">
        <v>32</v>
      </c>
      <c r="C25" s="705"/>
      <c r="D25" s="705"/>
      <c r="E25" s="347">
        <v>3.15</v>
      </c>
      <c r="F25" s="347"/>
      <c r="H25" s="112">
        <f t="shared" si="1"/>
        <v>38</v>
      </c>
      <c r="I25" s="740" t="s">
        <v>353</v>
      </c>
      <c r="J25" s="740"/>
      <c r="K25" s="740"/>
      <c r="L25" s="342">
        <v>10.220000000000001</v>
      </c>
      <c r="M25" s="303"/>
    </row>
    <row r="26" spans="1:13" x14ac:dyDescent="0.25">
      <c r="A26" s="112">
        <f t="shared" si="0"/>
        <v>16</v>
      </c>
      <c r="B26" s="705" t="s">
        <v>345</v>
      </c>
      <c r="C26" s="705"/>
      <c r="D26" s="705"/>
      <c r="E26" s="347">
        <v>6.26</v>
      </c>
      <c r="F26" s="347"/>
      <c r="H26" s="112">
        <f t="shared" si="1"/>
        <v>39</v>
      </c>
      <c r="I26" s="740" t="s">
        <v>354</v>
      </c>
      <c r="J26" s="740"/>
      <c r="K26" s="740"/>
      <c r="L26" s="342">
        <v>7.56</v>
      </c>
      <c r="M26" s="303"/>
    </row>
    <row r="27" spans="1:13" x14ac:dyDescent="0.25">
      <c r="A27" s="112">
        <f t="shared" si="0"/>
        <v>17</v>
      </c>
      <c r="B27" s="705" t="s">
        <v>346</v>
      </c>
      <c r="C27" s="705"/>
      <c r="D27" s="705"/>
      <c r="E27" s="347">
        <v>6.71</v>
      </c>
      <c r="F27" s="347"/>
      <c r="H27" s="335" t="s">
        <v>298</v>
      </c>
      <c r="I27" s="335"/>
      <c r="J27" s="335"/>
      <c r="K27" s="335"/>
      <c r="L27" s="682">
        <f>SUM(L13:M26)</f>
        <v>176.09</v>
      </c>
      <c r="M27" s="682"/>
    </row>
    <row r="28" spans="1:13" x14ac:dyDescent="0.25">
      <c r="A28" s="112">
        <f t="shared" si="0"/>
        <v>18</v>
      </c>
      <c r="B28" s="741" t="s">
        <v>289</v>
      </c>
      <c r="C28" s="742"/>
      <c r="D28" s="743"/>
      <c r="E28" s="342">
        <v>2.16</v>
      </c>
      <c r="F28" s="356"/>
      <c r="H28" s="335"/>
      <c r="I28" s="335"/>
      <c r="J28" s="335"/>
      <c r="K28" s="335"/>
      <c r="L28" s="682"/>
      <c r="M28" s="682"/>
    </row>
    <row r="29" spans="1:13" x14ac:dyDescent="0.25">
      <c r="A29" s="335" t="s">
        <v>298</v>
      </c>
      <c r="B29" s="335"/>
      <c r="C29" s="335"/>
      <c r="D29" s="335"/>
      <c r="E29" s="682">
        <f>SUM(E11:F28)</f>
        <v>398.91999999999996</v>
      </c>
      <c r="F29" s="682"/>
    </row>
    <row r="30" spans="1:13" x14ac:dyDescent="0.25">
      <c r="A30" s="335"/>
      <c r="B30" s="335"/>
      <c r="C30" s="335"/>
      <c r="D30" s="335"/>
      <c r="E30" s="682"/>
      <c r="F30" s="682"/>
    </row>
    <row r="31" spans="1:13" ht="15.75" thickBot="1" x14ac:dyDescent="0.3"/>
    <row r="32" spans="1:13" x14ac:dyDescent="0.25">
      <c r="A32" s="633" t="s">
        <v>537</v>
      </c>
      <c r="B32" s="634"/>
      <c r="C32" s="634"/>
      <c r="D32" s="634"/>
      <c r="E32" s="634">
        <f>E29+L27</f>
        <v>575.01</v>
      </c>
      <c r="F32" s="666"/>
    </row>
    <row r="33" spans="1:6" ht="15.75" thickBot="1" x14ac:dyDescent="0.3">
      <c r="A33" s="638"/>
      <c r="B33" s="639"/>
      <c r="C33" s="639"/>
      <c r="D33" s="639"/>
      <c r="E33" s="639"/>
      <c r="F33" s="671"/>
    </row>
  </sheetData>
  <mergeCells count="85">
    <mergeCell ref="H27:K28"/>
    <mergeCell ref="L27:M28"/>
    <mergeCell ref="I21:K21"/>
    <mergeCell ref="L21:M21"/>
    <mergeCell ref="I22:K22"/>
    <mergeCell ref="L22:M22"/>
    <mergeCell ref="I25:K25"/>
    <mergeCell ref="L25:M25"/>
    <mergeCell ref="I26:K26"/>
    <mergeCell ref="L26:M26"/>
    <mergeCell ref="I23:K23"/>
    <mergeCell ref="L23:M23"/>
    <mergeCell ref="I24:K24"/>
    <mergeCell ref="L24:M24"/>
    <mergeCell ref="A29:D30"/>
    <mergeCell ref="E29:F30"/>
    <mergeCell ref="E28:F28"/>
    <mergeCell ref="B28:D28"/>
    <mergeCell ref="B27:D27"/>
    <mergeCell ref="E27:F27"/>
    <mergeCell ref="B25:D25"/>
    <mergeCell ref="E25:F25"/>
    <mergeCell ref="B22:D22"/>
    <mergeCell ref="E22:F22"/>
    <mergeCell ref="B26:D26"/>
    <mergeCell ref="E26:F26"/>
    <mergeCell ref="B23:D23"/>
    <mergeCell ref="E23:F23"/>
    <mergeCell ref="B24:D24"/>
    <mergeCell ref="E24:F24"/>
    <mergeCell ref="B20:D20"/>
    <mergeCell ref="E20:F20"/>
    <mergeCell ref="I20:K20"/>
    <mergeCell ref="L20:M20"/>
    <mergeCell ref="B21:D21"/>
    <mergeCell ref="E21:F21"/>
    <mergeCell ref="B19:D19"/>
    <mergeCell ref="E19:F19"/>
    <mergeCell ref="I19:K19"/>
    <mergeCell ref="L19:M19"/>
    <mergeCell ref="B18:D18"/>
    <mergeCell ref="E18:F18"/>
    <mergeCell ref="I18:K18"/>
    <mergeCell ref="B17:D17"/>
    <mergeCell ref="E17:F17"/>
    <mergeCell ref="I17:K17"/>
    <mergeCell ref="L17:M17"/>
    <mergeCell ref="L18:M18"/>
    <mergeCell ref="B15:D15"/>
    <mergeCell ref="E15:F15"/>
    <mergeCell ref="I15:K15"/>
    <mergeCell ref="L15:M15"/>
    <mergeCell ref="B16:D16"/>
    <mergeCell ref="E16:F16"/>
    <mergeCell ref="I16:K16"/>
    <mergeCell ref="L16:M16"/>
    <mergeCell ref="B13:D13"/>
    <mergeCell ref="E13:F13"/>
    <mergeCell ref="I13:K13"/>
    <mergeCell ref="L13:M13"/>
    <mergeCell ref="B14:D14"/>
    <mergeCell ref="E14:F14"/>
    <mergeCell ref="I14:K14"/>
    <mergeCell ref="L14:M14"/>
    <mergeCell ref="L11:M11"/>
    <mergeCell ref="B12:D12"/>
    <mergeCell ref="E12:F12"/>
    <mergeCell ref="I12:K12"/>
    <mergeCell ref="L12:M12"/>
    <mergeCell ref="A32:D33"/>
    <mergeCell ref="E32:F33"/>
    <mergeCell ref="A8:F9"/>
    <mergeCell ref="H8:M9"/>
    <mergeCell ref="A1:C3"/>
    <mergeCell ref="D1:F3"/>
    <mergeCell ref="H1:I3"/>
    <mergeCell ref="A4:C6"/>
    <mergeCell ref="D4:F6"/>
    <mergeCell ref="B10:D10"/>
    <mergeCell ref="E10:F10"/>
    <mergeCell ref="I10:K10"/>
    <mergeCell ref="L10:M10"/>
    <mergeCell ref="B11:D11"/>
    <mergeCell ref="E11:F11"/>
    <mergeCell ref="I11:K11"/>
  </mergeCells>
  <hyperlinks>
    <hyperlink ref="H1:I3" location="'PAGE DE GARDE'!A1" display="RETOUR"/>
  </hyperlinks>
  <pageMargins left="0.7" right="0.7" top="0.75" bottom="0.75" header="0.3" footer="0.3"/>
  <pageSetup paperSize="9"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52"/>
  <sheetViews>
    <sheetView zoomScale="70" zoomScaleNormal="70" zoomScaleSheetLayoutView="50" workbookViewId="0">
      <selection activeCell="A4" sqref="A4:C6"/>
    </sheetView>
  </sheetViews>
  <sheetFormatPr baseColWidth="10" defaultRowHeight="15" x14ac:dyDescent="0.25"/>
  <sheetData>
    <row r="1" spans="1:13" ht="15" customHeight="1" x14ac:dyDescent="0.25">
      <c r="A1" s="432"/>
      <c r="B1" s="372"/>
      <c r="C1" s="372"/>
      <c r="D1" s="646" t="s">
        <v>355</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356</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676" t="s">
        <v>394</v>
      </c>
      <c r="B8" s="677"/>
      <c r="C8" s="677"/>
      <c r="D8" s="677"/>
      <c r="E8" s="677"/>
      <c r="F8" s="678"/>
      <c r="H8" s="706" t="s">
        <v>395</v>
      </c>
      <c r="I8" s="707"/>
      <c r="J8" s="707"/>
      <c r="K8" s="707"/>
      <c r="L8" s="707"/>
      <c r="M8" s="708"/>
    </row>
    <row r="9" spans="1:13" x14ac:dyDescent="0.25">
      <c r="A9" s="679"/>
      <c r="B9" s="680"/>
      <c r="C9" s="680"/>
      <c r="D9" s="680"/>
      <c r="E9" s="680"/>
      <c r="F9" s="681"/>
      <c r="H9" s="709"/>
      <c r="I9" s="710"/>
      <c r="J9" s="710"/>
      <c r="K9" s="710"/>
      <c r="L9" s="710"/>
      <c r="M9" s="711"/>
    </row>
    <row r="10" spans="1:13" x14ac:dyDescent="0.25">
      <c r="A10" s="163" t="s">
        <v>12</v>
      </c>
      <c r="B10" s="347" t="s">
        <v>7</v>
      </c>
      <c r="C10" s="347"/>
      <c r="D10" s="347"/>
      <c r="E10" s="347" t="s">
        <v>0</v>
      </c>
      <c r="F10" s="347"/>
      <c r="H10" s="14" t="s">
        <v>12</v>
      </c>
      <c r="I10" s="299" t="s">
        <v>7</v>
      </c>
      <c r="J10" s="299"/>
      <c r="K10" s="299"/>
      <c r="L10" s="299" t="s">
        <v>0</v>
      </c>
      <c r="M10" s="300"/>
    </row>
    <row r="11" spans="1:13" x14ac:dyDescent="0.25">
      <c r="A11" s="112">
        <v>1</v>
      </c>
      <c r="B11" s="705" t="s">
        <v>357</v>
      </c>
      <c r="C11" s="705"/>
      <c r="D11" s="705"/>
      <c r="E11" s="347">
        <v>8.35</v>
      </c>
      <c r="F11" s="347"/>
      <c r="H11" s="14">
        <v>41</v>
      </c>
      <c r="I11" s="705" t="s">
        <v>289</v>
      </c>
      <c r="J11" s="705"/>
      <c r="K11" s="705"/>
      <c r="L11" s="342">
        <v>7.86</v>
      </c>
      <c r="M11" s="303"/>
    </row>
    <row r="12" spans="1:13" x14ac:dyDescent="0.25">
      <c r="A12" s="112">
        <f>+A11+1</f>
        <v>2</v>
      </c>
      <c r="B12" s="705" t="s">
        <v>65</v>
      </c>
      <c r="C12" s="705"/>
      <c r="D12" s="705"/>
      <c r="E12" s="347">
        <v>13.98</v>
      </c>
      <c r="F12" s="347"/>
      <c r="H12" s="112">
        <f>+H11+1</f>
        <v>42</v>
      </c>
      <c r="I12" s="377" t="s">
        <v>384</v>
      </c>
      <c r="J12" s="378"/>
      <c r="K12" s="379"/>
      <c r="L12" s="342">
        <v>3.71</v>
      </c>
      <c r="M12" s="303"/>
    </row>
    <row r="13" spans="1:13" x14ac:dyDescent="0.25">
      <c r="A13" s="112">
        <f t="shared" ref="A13:A50" si="0">+A12+1</f>
        <v>3</v>
      </c>
      <c r="B13" s="705" t="s">
        <v>58</v>
      </c>
      <c r="C13" s="705"/>
      <c r="D13" s="705"/>
      <c r="E13" s="347">
        <v>9.1999999999999993</v>
      </c>
      <c r="F13" s="347"/>
      <c r="H13" s="112">
        <f t="shared" ref="H13:H25" si="1">+H12+1</f>
        <v>43</v>
      </c>
      <c r="I13" s="339" t="s">
        <v>385</v>
      </c>
      <c r="J13" s="340"/>
      <c r="K13" s="341"/>
      <c r="L13" s="342">
        <v>3.54</v>
      </c>
      <c r="M13" s="303"/>
    </row>
    <row r="14" spans="1:13" x14ac:dyDescent="0.25">
      <c r="A14" s="112">
        <f t="shared" si="0"/>
        <v>4</v>
      </c>
      <c r="B14" s="705" t="s">
        <v>358</v>
      </c>
      <c r="C14" s="705"/>
      <c r="D14" s="705"/>
      <c r="E14" s="347">
        <v>6.41</v>
      </c>
      <c r="F14" s="347"/>
      <c r="H14" s="112">
        <f t="shared" si="1"/>
        <v>44</v>
      </c>
      <c r="I14" s="705" t="s">
        <v>346</v>
      </c>
      <c r="J14" s="705"/>
      <c r="K14" s="705"/>
      <c r="L14" s="342">
        <v>1.47</v>
      </c>
      <c r="M14" s="303"/>
    </row>
    <row r="15" spans="1:13" x14ac:dyDescent="0.25">
      <c r="A15" s="112">
        <f t="shared" si="0"/>
        <v>5</v>
      </c>
      <c r="B15" s="705" t="s">
        <v>241</v>
      </c>
      <c r="C15" s="705"/>
      <c r="D15" s="705"/>
      <c r="E15" s="347">
        <v>3.57</v>
      </c>
      <c r="F15" s="347"/>
      <c r="H15" s="112">
        <f t="shared" si="1"/>
        <v>45</v>
      </c>
      <c r="I15" s="715" t="s">
        <v>386</v>
      </c>
      <c r="J15" s="715"/>
      <c r="K15" s="715"/>
      <c r="L15" s="342">
        <v>1.3</v>
      </c>
      <c r="M15" s="303"/>
    </row>
    <row r="16" spans="1:13" x14ac:dyDescent="0.25">
      <c r="A16" s="112">
        <f t="shared" si="0"/>
        <v>6</v>
      </c>
      <c r="B16" s="705" t="s">
        <v>359</v>
      </c>
      <c r="C16" s="705"/>
      <c r="D16" s="705"/>
      <c r="E16" s="347">
        <v>8.76</v>
      </c>
      <c r="F16" s="347"/>
      <c r="H16" s="112">
        <f t="shared" si="1"/>
        <v>46</v>
      </c>
      <c r="I16" s="715" t="s">
        <v>386</v>
      </c>
      <c r="J16" s="715"/>
      <c r="K16" s="715"/>
      <c r="L16" s="342">
        <v>1.3</v>
      </c>
      <c r="M16" s="303"/>
    </row>
    <row r="17" spans="1:13" x14ac:dyDescent="0.25">
      <c r="A17" s="112">
        <f t="shared" si="0"/>
        <v>7</v>
      </c>
      <c r="B17" s="705" t="s">
        <v>360</v>
      </c>
      <c r="C17" s="705"/>
      <c r="D17" s="705"/>
      <c r="E17" s="347">
        <v>117.04</v>
      </c>
      <c r="F17" s="347"/>
      <c r="H17" s="112">
        <f t="shared" si="1"/>
        <v>47</v>
      </c>
      <c r="I17" s="705" t="s">
        <v>387</v>
      </c>
      <c r="J17" s="705"/>
      <c r="K17" s="705"/>
      <c r="L17" s="342">
        <v>15.98</v>
      </c>
      <c r="M17" s="303"/>
    </row>
    <row r="18" spans="1:13" x14ac:dyDescent="0.25">
      <c r="A18" s="112">
        <f t="shared" si="0"/>
        <v>8</v>
      </c>
      <c r="B18" s="740" t="s">
        <v>361</v>
      </c>
      <c r="C18" s="740"/>
      <c r="D18" s="740"/>
      <c r="E18" s="347">
        <v>9.67</v>
      </c>
      <c r="F18" s="347"/>
      <c r="H18" s="112">
        <f t="shared" si="1"/>
        <v>48</v>
      </c>
      <c r="I18" s="705" t="s">
        <v>388</v>
      </c>
      <c r="J18" s="705"/>
      <c r="K18" s="705"/>
      <c r="L18" s="342">
        <v>6.16</v>
      </c>
      <c r="M18" s="303"/>
    </row>
    <row r="19" spans="1:13" x14ac:dyDescent="0.25">
      <c r="A19" s="112">
        <f t="shared" si="0"/>
        <v>9</v>
      </c>
      <c r="B19" s="705" t="s">
        <v>362</v>
      </c>
      <c r="C19" s="705"/>
      <c r="D19" s="705"/>
      <c r="E19" s="347">
        <v>7.5</v>
      </c>
      <c r="F19" s="347"/>
      <c r="H19" s="112">
        <f t="shared" si="1"/>
        <v>49</v>
      </c>
      <c r="I19" s="705" t="s">
        <v>32</v>
      </c>
      <c r="J19" s="705"/>
      <c r="K19" s="705"/>
      <c r="L19" s="342">
        <v>22.96</v>
      </c>
      <c r="M19" s="303"/>
    </row>
    <row r="20" spans="1:13" x14ac:dyDescent="0.25">
      <c r="A20" s="112">
        <f t="shared" si="0"/>
        <v>10</v>
      </c>
      <c r="B20" s="705" t="s">
        <v>363</v>
      </c>
      <c r="C20" s="705"/>
      <c r="D20" s="705"/>
      <c r="E20" s="347">
        <v>9.23</v>
      </c>
      <c r="F20" s="347"/>
      <c r="H20" s="112">
        <f t="shared" si="1"/>
        <v>50</v>
      </c>
      <c r="I20" s="705" t="s">
        <v>389</v>
      </c>
      <c r="J20" s="705"/>
      <c r="K20" s="705"/>
      <c r="L20" s="342">
        <v>0.7</v>
      </c>
      <c r="M20" s="303"/>
    </row>
    <row r="21" spans="1:13" x14ac:dyDescent="0.25">
      <c r="A21" s="112">
        <f t="shared" si="0"/>
        <v>11</v>
      </c>
      <c r="B21" s="377" t="s">
        <v>364</v>
      </c>
      <c r="C21" s="378"/>
      <c r="D21" s="379"/>
      <c r="E21" s="347">
        <v>5.53</v>
      </c>
      <c r="F21" s="347"/>
      <c r="H21" s="112">
        <f t="shared" si="1"/>
        <v>51</v>
      </c>
      <c r="I21" s="705" t="s">
        <v>390</v>
      </c>
      <c r="J21" s="705"/>
      <c r="K21" s="705"/>
      <c r="L21" s="342">
        <v>40.06</v>
      </c>
      <c r="M21" s="303"/>
    </row>
    <row r="22" spans="1:13" x14ac:dyDescent="0.25">
      <c r="A22" s="112">
        <f t="shared" si="0"/>
        <v>12</v>
      </c>
      <c r="B22" s="705" t="s">
        <v>365</v>
      </c>
      <c r="C22" s="705"/>
      <c r="D22" s="705"/>
      <c r="E22" s="347">
        <v>5.12</v>
      </c>
      <c r="F22" s="347"/>
      <c r="H22" s="112">
        <f>+H21+1</f>
        <v>52</v>
      </c>
      <c r="I22" s="705" t="s">
        <v>257</v>
      </c>
      <c r="J22" s="705"/>
      <c r="K22" s="705"/>
      <c r="L22" s="342">
        <v>10.029999999999999</v>
      </c>
      <c r="M22" s="303"/>
    </row>
    <row r="23" spans="1:13" x14ac:dyDescent="0.25">
      <c r="A23" s="112">
        <f t="shared" si="0"/>
        <v>13</v>
      </c>
      <c r="B23" s="705" t="s">
        <v>289</v>
      </c>
      <c r="C23" s="705"/>
      <c r="D23" s="705"/>
      <c r="E23" s="342">
        <v>7.86</v>
      </c>
      <c r="F23" s="303"/>
      <c r="H23" s="112">
        <f t="shared" si="1"/>
        <v>53</v>
      </c>
      <c r="I23" s="705" t="s">
        <v>391</v>
      </c>
      <c r="J23" s="705"/>
      <c r="K23" s="705"/>
      <c r="L23" s="342">
        <v>40.99</v>
      </c>
      <c r="M23" s="303"/>
    </row>
    <row r="24" spans="1:13" x14ac:dyDescent="0.25">
      <c r="A24" s="112">
        <f>+A23+1</f>
        <v>14</v>
      </c>
      <c r="B24" s="705" t="s">
        <v>366</v>
      </c>
      <c r="C24" s="705"/>
      <c r="D24" s="705"/>
      <c r="E24" s="347">
        <v>3.32</v>
      </c>
      <c r="F24" s="347"/>
      <c r="H24" s="112">
        <f t="shared" si="1"/>
        <v>54</v>
      </c>
      <c r="I24" s="705" t="s">
        <v>392</v>
      </c>
      <c r="J24" s="705"/>
      <c r="K24" s="705"/>
      <c r="L24" s="342">
        <v>16.079999999999998</v>
      </c>
      <c r="M24" s="303"/>
    </row>
    <row r="25" spans="1:13" x14ac:dyDescent="0.25">
      <c r="A25" s="112">
        <f t="shared" si="0"/>
        <v>15</v>
      </c>
      <c r="B25" s="715" t="s">
        <v>325</v>
      </c>
      <c r="C25" s="715"/>
      <c r="D25" s="715"/>
      <c r="E25" s="347">
        <v>3.71</v>
      </c>
      <c r="F25" s="347"/>
      <c r="H25" s="112">
        <f t="shared" si="1"/>
        <v>55</v>
      </c>
      <c r="I25" s="705" t="s">
        <v>393</v>
      </c>
      <c r="J25" s="705"/>
      <c r="K25" s="705"/>
      <c r="L25" s="342">
        <v>20.61</v>
      </c>
      <c r="M25" s="303"/>
    </row>
    <row r="26" spans="1:13" x14ac:dyDescent="0.25">
      <c r="A26" s="112">
        <f t="shared" si="0"/>
        <v>16</v>
      </c>
      <c r="B26" s="715" t="s">
        <v>77</v>
      </c>
      <c r="C26" s="715"/>
      <c r="D26" s="715"/>
      <c r="E26" s="347">
        <v>3.04</v>
      </c>
      <c r="F26" s="347"/>
      <c r="H26" s="335" t="s">
        <v>298</v>
      </c>
      <c r="I26" s="335"/>
      <c r="J26" s="335"/>
      <c r="K26" s="335"/>
      <c r="L26" s="682">
        <f>SUM(L11:M25)</f>
        <v>192.75</v>
      </c>
      <c r="M26" s="682"/>
    </row>
    <row r="27" spans="1:13" x14ac:dyDescent="0.25">
      <c r="A27" s="112">
        <f t="shared" si="0"/>
        <v>17</v>
      </c>
      <c r="B27" s="705" t="s">
        <v>32</v>
      </c>
      <c r="C27" s="705"/>
      <c r="D27" s="705"/>
      <c r="E27" s="347">
        <v>38.78</v>
      </c>
      <c r="F27" s="347"/>
      <c r="H27" s="335"/>
      <c r="I27" s="335"/>
      <c r="J27" s="335"/>
      <c r="K27" s="335"/>
      <c r="L27" s="682"/>
      <c r="M27" s="682"/>
    </row>
    <row r="28" spans="1:13" x14ac:dyDescent="0.25">
      <c r="A28" s="112">
        <f t="shared" si="0"/>
        <v>18</v>
      </c>
      <c r="B28" s="715" t="s">
        <v>367</v>
      </c>
      <c r="C28" s="715"/>
      <c r="D28" s="715"/>
      <c r="E28" s="347">
        <v>8.07</v>
      </c>
      <c r="F28" s="347"/>
      <c r="H28" s="108"/>
      <c r="I28" s="718"/>
      <c r="J28" s="718"/>
      <c r="K28" s="718"/>
      <c r="L28" s="354"/>
      <c r="M28" s="354"/>
    </row>
    <row r="29" spans="1:13" ht="15.75" thickBot="1" x14ac:dyDescent="0.3">
      <c r="A29" s="112">
        <f t="shared" si="0"/>
        <v>19</v>
      </c>
      <c r="B29" s="705" t="s">
        <v>368</v>
      </c>
      <c r="C29" s="705"/>
      <c r="D29" s="705"/>
      <c r="E29" s="347">
        <v>55.39</v>
      </c>
      <c r="F29" s="347"/>
      <c r="H29" s="108"/>
      <c r="I29" s="718"/>
      <c r="J29" s="718"/>
      <c r="K29" s="718"/>
      <c r="L29" s="354"/>
      <c r="M29" s="354"/>
    </row>
    <row r="30" spans="1:13" x14ac:dyDescent="0.25">
      <c r="A30" s="112">
        <f t="shared" si="0"/>
        <v>20</v>
      </c>
      <c r="B30" s="705" t="s">
        <v>369</v>
      </c>
      <c r="C30" s="705"/>
      <c r="D30" s="705"/>
      <c r="E30" s="347">
        <v>18.440000000000001</v>
      </c>
      <c r="F30" s="347"/>
      <c r="H30" s="633" t="s">
        <v>537</v>
      </c>
      <c r="I30" s="634"/>
      <c r="J30" s="634"/>
      <c r="K30" s="634"/>
      <c r="L30" s="634">
        <f>E51+L26</f>
        <v>855.94999999999982</v>
      </c>
      <c r="M30" s="666"/>
    </row>
    <row r="31" spans="1:13" ht="15.75" thickBot="1" x14ac:dyDescent="0.3">
      <c r="A31" s="112">
        <f t="shared" si="0"/>
        <v>21</v>
      </c>
      <c r="B31" s="705" t="s">
        <v>369</v>
      </c>
      <c r="C31" s="705"/>
      <c r="D31" s="705"/>
      <c r="E31" s="347">
        <v>10.97</v>
      </c>
      <c r="F31" s="347"/>
      <c r="H31" s="638"/>
      <c r="I31" s="639"/>
      <c r="J31" s="639"/>
      <c r="K31" s="639"/>
      <c r="L31" s="639"/>
      <c r="M31" s="671"/>
    </row>
    <row r="32" spans="1:13" x14ac:dyDescent="0.25">
      <c r="A32" s="112">
        <f t="shared" si="0"/>
        <v>22</v>
      </c>
      <c r="B32" s="705" t="s">
        <v>370</v>
      </c>
      <c r="C32" s="705"/>
      <c r="D32" s="705"/>
      <c r="E32" s="347">
        <v>35.799999999999997</v>
      </c>
      <c r="F32" s="347"/>
    </row>
    <row r="33" spans="1:6" x14ac:dyDescent="0.25">
      <c r="A33" s="112">
        <f t="shared" si="0"/>
        <v>23</v>
      </c>
      <c r="B33" s="705" t="s">
        <v>371</v>
      </c>
      <c r="C33" s="705"/>
      <c r="D33" s="705"/>
      <c r="E33" s="347">
        <v>9.01</v>
      </c>
      <c r="F33" s="347"/>
    </row>
    <row r="34" spans="1:6" x14ac:dyDescent="0.25">
      <c r="A34" s="112">
        <f t="shared" si="0"/>
        <v>24</v>
      </c>
      <c r="B34" s="705" t="s">
        <v>372</v>
      </c>
      <c r="C34" s="705"/>
      <c r="D34" s="705"/>
      <c r="E34" s="347">
        <v>41.44</v>
      </c>
      <c r="F34" s="347"/>
    </row>
    <row r="35" spans="1:6" x14ac:dyDescent="0.25">
      <c r="A35" s="112">
        <f t="shared" si="0"/>
        <v>25</v>
      </c>
      <c r="B35" s="705" t="s">
        <v>241</v>
      </c>
      <c r="C35" s="705"/>
      <c r="D35" s="705"/>
      <c r="E35" s="347">
        <v>8.1</v>
      </c>
      <c r="F35" s="347"/>
    </row>
    <row r="36" spans="1:6" x14ac:dyDescent="0.25">
      <c r="A36" s="112">
        <f t="shared" si="0"/>
        <v>26</v>
      </c>
      <c r="B36" s="705" t="s">
        <v>373</v>
      </c>
      <c r="C36" s="705"/>
      <c r="D36" s="705"/>
      <c r="E36" s="347">
        <v>6.15</v>
      </c>
      <c r="F36" s="347"/>
    </row>
    <row r="37" spans="1:6" x14ac:dyDescent="0.25">
      <c r="A37" s="112">
        <f t="shared" si="0"/>
        <v>27</v>
      </c>
      <c r="B37" s="705" t="s">
        <v>374</v>
      </c>
      <c r="C37" s="705"/>
      <c r="D37" s="705"/>
      <c r="E37" s="347">
        <v>10.8</v>
      </c>
      <c r="F37" s="347"/>
    </row>
    <row r="38" spans="1:6" x14ac:dyDescent="0.25">
      <c r="A38" s="112">
        <f t="shared" si="0"/>
        <v>28</v>
      </c>
      <c r="B38" s="705" t="s">
        <v>375</v>
      </c>
      <c r="C38" s="705"/>
      <c r="D38" s="705"/>
      <c r="E38" s="347">
        <v>9.75</v>
      </c>
      <c r="F38" s="347"/>
    </row>
    <row r="39" spans="1:6" x14ac:dyDescent="0.25">
      <c r="A39" s="112">
        <f t="shared" si="0"/>
        <v>29</v>
      </c>
      <c r="B39" s="705" t="s">
        <v>376</v>
      </c>
      <c r="C39" s="705"/>
      <c r="D39" s="705"/>
      <c r="E39" s="347">
        <v>15.35</v>
      </c>
      <c r="F39" s="347"/>
    </row>
    <row r="40" spans="1:6" x14ac:dyDescent="0.25">
      <c r="A40" s="112">
        <f t="shared" si="0"/>
        <v>30</v>
      </c>
      <c r="B40" s="705" t="s">
        <v>32</v>
      </c>
      <c r="C40" s="705"/>
      <c r="D40" s="705"/>
      <c r="E40" s="347">
        <v>52.99</v>
      </c>
      <c r="F40" s="347"/>
    </row>
    <row r="41" spans="1:6" x14ac:dyDescent="0.25">
      <c r="A41" s="112">
        <f t="shared" si="0"/>
        <v>31</v>
      </c>
      <c r="B41" s="705" t="s">
        <v>377</v>
      </c>
      <c r="C41" s="705"/>
      <c r="D41" s="705"/>
      <c r="E41" s="347">
        <v>18.809999999999999</v>
      </c>
      <c r="F41" s="347"/>
    </row>
    <row r="42" spans="1:6" x14ac:dyDescent="0.25">
      <c r="A42" s="112">
        <f t="shared" si="0"/>
        <v>32</v>
      </c>
      <c r="B42" s="705" t="s">
        <v>378</v>
      </c>
      <c r="C42" s="705"/>
      <c r="D42" s="705"/>
      <c r="E42" s="347">
        <v>4.3099999999999996</v>
      </c>
      <c r="F42" s="347"/>
    </row>
    <row r="43" spans="1:6" x14ac:dyDescent="0.25">
      <c r="A43" s="112">
        <f t="shared" si="0"/>
        <v>33</v>
      </c>
      <c r="B43" s="705" t="s">
        <v>379</v>
      </c>
      <c r="C43" s="705"/>
      <c r="D43" s="705"/>
      <c r="E43" s="347">
        <v>8.7799999999999994</v>
      </c>
      <c r="F43" s="347"/>
    </row>
    <row r="44" spans="1:6" x14ac:dyDescent="0.25">
      <c r="A44" s="112">
        <f t="shared" si="0"/>
        <v>34</v>
      </c>
      <c r="B44" s="705" t="s">
        <v>358</v>
      </c>
      <c r="C44" s="705"/>
      <c r="D44" s="705"/>
      <c r="E44" s="347">
        <v>4.6100000000000003</v>
      </c>
      <c r="F44" s="347"/>
    </row>
    <row r="45" spans="1:6" x14ac:dyDescent="0.25">
      <c r="A45" s="112">
        <f t="shared" si="0"/>
        <v>35</v>
      </c>
      <c r="B45" s="705" t="s">
        <v>257</v>
      </c>
      <c r="C45" s="705"/>
      <c r="D45" s="705"/>
      <c r="E45" s="347">
        <v>7.55</v>
      </c>
      <c r="F45" s="347"/>
    </row>
    <row r="46" spans="1:6" x14ac:dyDescent="0.25">
      <c r="A46" s="112">
        <f t="shared" si="0"/>
        <v>36</v>
      </c>
      <c r="B46" s="705" t="s">
        <v>380</v>
      </c>
      <c r="C46" s="705"/>
      <c r="D46" s="705"/>
      <c r="E46" s="347">
        <v>5.86</v>
      </c>
      <c r="F46" s="347"/>
    </row>
    <row r="47" spans="1:6" x14ac:dyDescent="0.25">
      <c r="A47" s="112">
        <f t="shared" si="0"/>
        <v>37</v>
      </c>
      <c r="B47" s="705" t="s">
        <v>381</v>
      </c>
      <c r="C47" s="705"/>
      <c r="D47" s="705"/>
      <c r="E47" s="347">
        <v>3.97</v>
      </c>
      <c r="F47" s="347"/>
    </row>
    <row r="48" spans="1:6" x14ac:dyDescent="0.25">
      <c r="A48" s="112">
        <f t="shared" si="0"/>
        <v>38</v>
      </c>
      <c r="B48" s="705" t="s">
        <v>382</v>
      </c>
      <c r="C48" s="705"/>
      <c r="D48" s="705"/>
      <c r="E48" s="347">
        <v>7.05</v>
      </c>
      <c r="F48" s="347"/>
    </row>
    <row r="49" spans="1:6" x14ac:dyDescent="0.25">
      <c r="A49" s="112">
        <f t="shared" si="0"/>
        <v>39</v>
      </c>
      <c r="B49" s="705" t="s">
        <v>369</v>
      </c>
      <c r="C49" s="705"/>
      <c r="D49" s="705"/>
      <c r="E49" s="347">
        <v>12.31</v>
      </c>
      <c r="F49" s="347"/>
    </row>
    <row r="50" spans="1:6" x14ac:dyDescent="0.25">
      <c r="A50" s="112">
        <f t="shared" si="0"/>
        <v>40</v>
      </c>
      <c r="B50" s="705" t="s">
        <v>383</v>
      </c>
      <c r="C50" s="705"/>
      <c r="D50" s="705"/>
      <c r="E50" s="347">
        <v>46.62</v>
      </c>
      <c r="F50" s="347"/>
    </row>
    <row r="51" spans="1:6" x14ac:dyDescent="0.25">
      <c r="A51" s="335" t="s">
        <v>401</v>
      </c>
      <c r="B51" s="335"/>
      <c r="C51" s="335"/>
      <c r="D51" s="335"/>
      <c r="E51" s="682">
        <f>SUM(E11:F50)</f>
        <v>663.19999999999982</v>
      </c>
      <c r="F51" s="682"/>
    </row>
    <row r="52" spans="1:6" x14ac:dyDescent="0.25">
      <c r="A52" s="335"/>
      <c r="B52" s="335"/>
      <c r="C52" s="335"/>
      <c r="D52" s="335"/>
      <c r="E52" s="682"/>
      <c r="F52" s="682"/>
    </row>
  </sheetData>
  <mergeCells count="131">
    <mergeCell ref="B49:D49"/>
    <mergeCell ref="E49:F49"/>
    <mergeCell ref="B50:D50"/>
    <mergeCell ref="E50:F50"/>
    <mergeCell ref="B46:D46"/>
    <mergeCell ref="E46:F46"/>
    <mergeCell ref="B47:D47"/>
    <mergeCell ref="E47:F47"/>
    <mergeCell ref="B48:D48"/>
    <mergeCell ref="E48:F48"/>
    <mergeCell ref="B43:D43"/>
    <mergeCell ref="E43:F43"/>
    <mergeCell ref="B44:D44"/>
    <mergeCell ref="E44:F44"/>
    <mergeCell ref="B45:D45"/>
    <mergeCell ref="E45:F45"/>
    <mergeCell ref="B39:D39"/>
    <mergeCell ref="E39:F39"/>
    <mergeCell ref="B40:D40"/>
    <mergeCell ref="E40:F40"/>
    <mergeCell ref="B41:D41"/>
    <mergeCell ref="E41:F41"/>
    <mergeCell ref="B38:D38"/>
    <mergeCell ref="E38:F38"/>
    <mergeCell ref="B33:D33"/>
    <mergeCell ref="E33:F33"/>
    <mergeCell ref="B34:D34"/>
    <mergeCell ref="E34:F34"/>
    <mergeCell ref="B35:D35"/>
    <mergeCell ref="E35:F35"/>
    <mergeCell ref="B42:D42"/>
    <mergeCell ref="E42:F42"/>
    <mergeCell ref="B27:D27"/>
    <mergeCell ref="E27:F27"/>
    <mergeCell ref="B28:D28"/>
    <mergeCell ref="E28:F28"/>
    <mergeCell ref="B29:D29"/>
    <mergeCell ref="E29:F29"/>
    <mergeCell ref="B36:D36"/>
    <mergeCell ref="E36:F36"/>
    <mergeCell ref="B37:D37"/>
    <mergeCell ref="E37:F37"/>
    <mergeCell ref="B20:D20"/>
    <mergeCell ref="E20:F20"/>
    <mergeCell ref="I20:K20"/>
    <mergeCell ref="L20:M20"/>
    <mergeCell ref="B21:D21"/>
    <mergeCell ref="E21:F21"/>
    <mergeCell ref="B22:D22"/>
    <mergeCell ref="E22:F22"/>
    <mergeCell ref="B25:D25"/>
    <mergeCell ref="E25:F25"/>
    <mergeCell ref="B23:D23"/>
    <mergeCell ref="E23:F23"/>
    <mergeCell ref="I23:K23"/>
    <mergeCell ref="L23:M23"/>
    <mergeCell ref="B24:D24"/>
    <mergeCell ref="E24:F24"/>
    <mergeCell ref="I24:K24"/>
    <mergeCell ref="L24:M24"/>
    <mergeCell ref="B18:D18"/>
    <mergeCell ref="E18:F18"/>
    <mergeCell ref="I18:K18"/>
    <mergeCell ref="L18:M18"/>
    <mergeCell ref="B19:D19"/>
    <mergeCell ref="E19:F19"/>
    <mergeCell ref="I19:K19"/>
    <mergeCell ref="L19:M19"/>
    <mergeCell ref="B16:D16"/>
    <mergeCell ref="E16:F16"/>
    <mergeCell ref="I16:K16"/>
    <mergeCell ref="L16:M16"/>
    <mergeCell ref="B17:D17"/>
    <mergeCell ref="E17:F17"/>
    <mergeCell ref="I17:K17"/>
    <mergeCell ref="L17:M17"/>
    <mergeCell ref="B14:D14"/>
    <mergeCell ref="E14:F14"/>
    <mergeCell ref="I14:K14"/>
    <mergeCell ref="L14:M14"/>
    <mergeCell ref="B15:D15"/>
    <mergeCell ref="E15:F15"/>
    <mergeCell ref="I15:K15"/>
    <mergeCell ref="L15:M15"/>
    <mergeCell ref="B12:D12"/>
    <mergeCell ref="E12:F12"/>
    <mergeCell ref="I12:K12"/>
    <mergeCell ref="L12:M12"/>
    <mergeCell ref="B13:D13"/>
    <mergeCell ref="E13:F13"/>
    <mergeCell ref="I13:K13"/>
    <mergeCell ref="L13:M13"/>
    <mergeCell ref="B10:D10"/>
    <mergeCell ref="E10:F10"/>
    <mergeCell ref="I10:K10"/>
    <mergeCell ref="L10:M10"/>
    <mergeCell ref="B11:D11"/>
    <mergeCell ref="E11:F11"/>
    <mergeCell ref="I11:K11"/>
    <mergeCell ref="L11:M11"/>
    <mergeCell ref="A1:C3"/>
    <mergeCell ref="D1:F3"/>
    <mergeCell ref="H1:I3"/>
    <mergeCell ref="A4:C6"/>
    <mergeCell ref="D4:F6"/>
    <mergeCell ref="A8:F9"/>
    <mergeCell ref="H8:M9"/>
    <mergeCell ref="A51:D52"/>
    <mergeCell ref="E51:F52"/>
    <mergeCell ref="H30:K31"/>
    <mergeCell ref="L30:M31"/>
    <mergeCell ref="I21:K21"/>
    <mergeCell ref="L21:M21"/>
    <mergeCell ref="I22:K22"/>
    <mergeCell ref="L22:M22"/>
    <mergeCell ref="I25:K25"/>
    <mergeCell ref="L25:M25"/>
    <mergeCell ref="I28:K28"/>
    <mergeCell ref="L28:M28"/>
    <mergeCell ref="I29:K29"/>
    <mergeCell ref="L29:M29"/>
    <mergeCell ref="H26:K27"/>
    <mergeCell ref="L26:M27"/>
    <mergeCell ref="B26:D26"/>
    <mergeCell ref="E26:F26"/>
    <mergeCell ref="B30:D30"/>
    <mergeCell ref="E30:F30"/>
    <mergeCell ref="B31:D31"/>
    <mergeCell ref="E31:F31"/>
    <mergeCell ref="B32:D32"/>
    <mergeCell ref="E32:F32"/>
  </mergeCells>
  <hyperlinks>
    <hyperlink ref="H1:I3" location="'PAGE DE GARDE'!A1" display="RETOUR"/>
  </hyperlinks>
  <pageMargins left="0.7" right="0.7" top="0.75" bottom="0.75" header="0.3" footer="0.3"/>
  <pageSetup paperSize="9" orientation="landscape"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T23"/>
  <sheetViews>
    <sheetView zoomScaleNormal="100" zoomScaleSheetLayoutView="90" workbookViewId="0">
      <selection activeCell="A4" sqref="A4:C6"/>
    </sheetView>
  </sheetViews>
  <sheetFormatPr baseColWidth="10" defaultRowHeight="15" x14ac:dyDescent="0.25"/>
  <sheetData>
    <row r="1" spans="1:20" ht="15" customHeight="1" x14ac:dyDescent="0.25">
      <c r="A1" s="432"/>
      <c r="B1" s="372"/>
      <c r="C1" s="372"/>
      <c r="D1" s="646" t="s">
        <v>402</v>
      </c>
      <c r="E1" s="646"/>
      <c r="F1" s="646"/>
      <c r="H1" s="358" t="s">
        <v>152</v>
      </c>
      <c r="I1" s="358"/>
    </row>
    <row r="2" spans="1:20" ht="15" customHeight="1" x14ac:dyDescent="0.25">
      <c r="A2" s="432"/>
      <c r="B2" s="372"/>
      <c r="C2" s="372"/>
      <c r="D2" s="646"/>
      <c r="E2" s="646"/>
      <c r="F2" s="646"/>
      <c r="H2" s="358"/>
      <c r="I2" s="358"/>
    </row>
    <row r="3" spans="1:20" ht="15" customHeight="1" x14ac:dyDescent="0.25">
      <c r="A3" s="432"/>
      <c r="B3" s="372"/>
      <c r="C3" s="372"/>
      <c r="D3" s="646"/>
      <c r="E3" s="646"/>
      <c r="F3" s="646"/>
      <c r="H3" s="358"/>
      <c r="I3" s="358"/>
    </row>
    <row r="4" spans="1:20" ht="15" customHeight="1" x14ac:dyDescent="0.25">
      <c r="A4" s="716" t="s">
        <v>628</v>
      </c>
      <c r="B4" s="372"/>
      <c r="C4" s="372"/>
      <c r="D4" s="396" t="s">
        <v>403</v>
      </c>
      <c r="E4" s="396"/>
      <c r="F4" s="396"/>
    </row>
    <row r="5" spans="1:20" ht="15" customHeight="1" x14ac:dyDescent="0.25">
      <c r="A5" s="432"/>
      <c r="B5" s="372"/>
      <c r="C5" s="372"/>
      <c r="D5" s="396"/>
      <c r="E5" s="396"/>
      <c r="F5" s="396"/>
    </row>
    <row r="6" spans="1:20" x14ac:dyDescent="0.25">
      <c r="A6" s="432"/>
      <c r="B6" s="372"/>
      <c r="C6" s="372"/>
      <c r="D6" s="396"/>
      <c r="E6" s="396"/>
      <c r="F6" s="396"/>
    </row>
    <row r="7" spans="1:20" ht="15.75" thickBot="1" x14ac:dyDescent="0.3"/>
    <row r="8" spans="1:20" x14ac:dyDescent="0.25">
      <c r="A8" s="676" t="s">
        <v>404</v>
      </c>
      <c r="B8" s="677"/>
      <c r="C8" s="677"/>
      <c r="D8" s="677"/>
      <c r="E8" s="677"/>
      <c r="F8" s="678"/>
      <c r="H8" s="706" t="s">
        <v>412</v>
      </c>
      <c r="I8" s="707"/>
      <c r="J8" s="707"/>
      <c r="K8" s="707"/>
      <c r="L8" s="707"/>
      <c r="M8" s="708"/>
      <c r="O8" s="706" t="s">
        <v>413</v>
      </c>
      <c r="P8" s="707"/>
      <c r="Q8" s="707"/>
      <c r="R8" s="707"/>
      <c r="S8" s="707"/>
      <c r="T8" s="708"/>
    </row>
    <row r="9" spans="1:20" x14ac:dyDescent="0.25">
      <c r="A9" s="679"/>
      <c r="B9" s="680"/>
      <c r="C9" s="680"/>
      <c r="D9" s="680"/>
      <c r="E9" s="680"/>
      <c r="F9" s="681"/>
      <c r="H9" s="709"/>
      <c r="I9" s="710"/>
      <c r="J9" s="710"/>
      <c r="K9" s="710"/>
      <c r="L9" s="710"/>
      <c r="M9" s="711"/>
      <c r="O9" s="709"/>
      <c r="P9" s="710"/>
      <c r="Q9" s="710"/>
      <c r="R9" s="710"/>
      <c r="S9" s="710"/>
      <c r="T9" s="711"/>
    </row>
    <row r="10" spans="1:20" x14ac:dyDescent="0.25">
      <c r="A10" s="164" t="s">
        <v>12</v>
      </c>
      <c r="B10" s="347" t="s">
        <v>7</v>
      </c>
      <c r="C10" s="347"/>
      <c r="D10" s="347"/>
      <c r="E10" s="347" t="s">
        <v>0</v>
      </c>
      <c r="F10" s="347"/>
      <c r="H10" s="14" t="s">
        <v>12</v>
      </c>
      <c r="I10" s="299" t="s">
        <v>7</v>
      </c>
      <c r="J10" s="299"/>
      <c r="K10" s="299"/>
      <c r="L10" s="299" t="s">
        <v>0</v>
      </c>
      <c r="M10" s="300"/>
      <c r="O10" s="14" t="s">
        <v>12</v>
      </c>
      <c r="P10" s="299" t="s">
        <v>7</v>
      </c>
      <c r="Q10" s="299"/>
      <c r="R10" s="299"/>
      <c r="S10" s="299" t="s">
        <v>0</v>
      </c>
      <c r="T10" s="300"/>
    </row>
    <row r="11" spans="1:20" x14ac:dyDescent="0.25">
      <c r="A11" s="112">
        <v>1</v>
      </c>
      <c r="B11" s="705" t="s">
        <v>287</v>
      </c>
      <c r="C11" s="705"/>
      <c r="D11" s="705"/>
      <c r="E11" s="347">
        <v>18.63</v>
      </c>
      <c r="F11" s="347"/>
      <c r="H11" s="14">
        <v>7</v>
      </c>
      <c r="I11" s="705" t="s">
        <v>257</v>
      </c>
      <c r="J11" s="705"/>
      <c r="K11" s="705"/>
      <c r="L11" s="342">
        <v>16.13</v>
      </c>
      <c r="M11" s="303"/>
      <c r="O11" s="14">
        <v>16</v>
      </c>
      <c r="P11" s="339" t="s">
        <v>408</v>
      </c>
      <c r="Q11" s="340"/>
      <c r="R11" s="341"/>
      <c r="S11" s="342">
        <v>29.88</v>
      </c>
      <c r="T11" s="303"/>
    </row>
    <row r="12" spans="1:20" x14ac:dyDescent="0.25">
      <c r="A12" s="112">
        <f>+A11+1</f>
        <v>2</v>
      </c>
      <c r="B12" s="705" t="s">
        <v>345</v>
      </c>
      <c r="C12" s="705"/>
      <c r="D12" s="705"/>
      <c r="E12" s="347">
        <v>2.42</v>
      </c>
      <c r="F12" s="347"/>
      <c r="H12" s="112">
        <f>+H11+1</f>
        <v>8</v>
      </c>
      <c r="I12" s="377" t="s">
        <v>405</v>
      </c>
      <c r="J12" s="378"/>
      <c r="K12" s="379"/>
      <c r="L12" s="342">
        <v>16.98</v>
      </c>
      <c r="M12" s="303"/>
      <c r="O12" s="112">
        <f t="shared" ref="O12:O19" si="0">+O11+1</f>
        <v>17</v>
      </c>
      <c r="P12" s="339" t="s">
        <v>78</v>
      </c>
      <c r="Q12" s="340"/>
      <c r="R12" s="341"/>
      <c r="S12" s="342">
        <v>4.01</v>
      </c>
      <c r="T12" s="303"/>
    </row>
    <row r="13" spans="1:20" x14ac:dyDescent="0.25">
      <c r="A13" s="112">
        <f t="shared" ref="A13:A16" si="1">+A12+1</f>
        <v>3</v>
      </c>
      <c r="B13" s="705" t="s">
        <v>287</v>
      </c>
      <c r="C13" s="705"/>
      <c r="D13" s="705"/>
      <c r="E13" s="347">
        <v>51.18</v>
      </c>
      <c r="F13" s="347"/>
      <c r="H13" s="112">
        <f t="shared" ref="H13:H19" si="2">+H12+1</f>
        <v>9</v>
      </c>
      <c r="I13" s="339" t="s">
        <v>406</v>
      </c>
      <c r="J13" s="340"/>
      <c r="K13" s="341"/>
      <c r="L13" s="342">
        <v>4.7699999999999996</v>
      </c>
      <c r="M13" s="303"/>
      <c r="O13" s="112">
        <f t="shared" si="0"/>
        <v>18</v>
      </c>
      <c r="P13" s="715" t="s">
        <v>31</v>
      </c>
      <c r="Q13" s="715"/>
      <c r="R13" s="715"/>
      <c r="S13" s="342">
        <v>3.09</v>
      </c>
      <c r="T13" s="303"/>
    </row>
    <row r="14" spans="1:20" x14ac:dyDescent="0.25">
      <c r="A14" s="112">
        <f t="shared" si="1"/>
        <v>4</v>
      </c>
      <c r="B14" s="705" t="s">
        <v>289</v>
      </c>
      <c r="C14" s="705"/>
      <c r="D14" s="705"/>
      <c r="E14" s="347">
        <v>7.94</v>
      </c>
      <c r="F14" s="347"/>
      <c r="H14" s="112">
        <f t="shared" si="2"/>
        <v>10</v>
      </c>
      <c r="I14" s="705" t="s">
        <v>343</v>
      </c>
      <c r="J14" s="705"/>
      <c r="K14" s="705"/>
      <c r="L14" s="342">
        <v>2.2400000000000002</v>
      </c>
      <c r="M14" s="303"/>
      <c r="O14" s="112">
        <f t="shared" si="0"/>
        <v>19</v>
      </c>
      <c r="P14" s="705" t="s">
        <v>343</v>
      </c>
      <c r="Q14" s="705"/>
      <c r="R14" s="705"/>
      <c r="S14" s="342">
        <v>1.07</v>
      </c>
      <c r="T14" s="303"/>
    </row>
    <row r="15" spans="1:20" x14ac:dyDescent="0.25">
      <c r="A15" s="112">
        <f t="shared" si="1"/>
        <v>5</v>
      </c>
      <c r="B15" s="705" t="s">
        <v>32</v>
      </c>
      <c r="C15" s="705"/>
      <c r="D15" s="705"/>
      <c r="E15" s="347">
        <v>14.98</v>
      </c>
      <c r="F15" s="347"/>
      <c r="H15" s="112">
        <f t="shared" si="2"/>
        <v>11</v>
      </c>
      <c r="I15" s="715" t="s">
        <v>31</v>
      </c>
      <c r="J15" s="715"/>
      <c r="K15" s="715"/>
      <c r="L15" s="342">
        <v>1.27</v>
      </c>
      <c r="M15" s="303"/>
      <c r="O15" s="112">
        <f t="shared" si="0"/>
        <v>20</v>
      </c>
      <c r="P15" s="705" t="s">
        <v>409</v>
      </c>
      <c r="Q15" s="705"/>
      <c r="R15" s="705"/>
      <c r="S15" s="342">
        <v>5.26</v>
      </c>
      <c r="T15" s="303"/>
    </row>
    <row r="16" spans="1:20" x14ac:dyDescent="0.25">
      <c r="A16" s="112">
        <f t="shared" si="1"/>
        <v>6</v>
      </c>
      <c r="B16" s="715" t="s">
        <v>31</v>
      </c>
      <c r="C16" s="715"/>
      <c r="D16" s="715"/>
      <c r="E16" s="347">
        <v>3.94</v>
      </c>
      <c r="F16" s="347"/>
      <c r="H16" s="112">
        <f t="shared" si="2"/>
        <v>12</v>
      </c>
      <c r="I16" s="705" t="s">
        <v>32</v>
      </c>
      <c r="J16" s="705"/>
      <c r="K16" s="705"/>
      <c r="L16" s="342">
        <v>8.65</v>
      </c>
      <c r="M16" s="303"/>
      <c r="O16" s="112">
        <f t="shared" si="0"/>
        <v>21</v>
      </c>
      <c r="P16" s="705" t="s">
        <v>289</v>
      </c>
      <c r="Q16" s="705"/>
      <c r="R16" s="705"/>
      <c r="S16" s="342">
        <v>6.07</v>
      </c>
      <c r="T16" s="303"/>
    </row>
    <row r="17" spans="1:20" x14ac:dyDescent="0.25">
      <c r="A17" s="335" t="s">
        <v>290</v>
      </c>
      <c r="B17" s="335"/>
      <c r="C17" s="335"/>
      <c r="D17" s="335"/>
      <c r="E17" s="682">
        <f>SUM(E11:F16)</f>
        <v>99.089999999999989</v>
      </c>
      <c r="F17" s="682"/>
      <c r="H17" s="112">
        <f t="shared" si="2"/>
        <v>13</v>
      </c>
      <c r="I17" s="705" t="s">
        <v>289</v>
      </c>
      <c r="J17" s="705"/>
      <c r="K17" s="705"/>
      <c r="L17" s="342">
        <v>5.28</v>
      </c>
      <c r="M17" s="303"/>
      <c r="O17" s="112">
        <f t="shared" si="0"/>
        <v>22</v>
      </c>
      <c r="P17" s="705" t="s">
        <v>343</v>
      </c>
      <c r="Q17" s="705"/>
      <c r="R17" s="705"/>
      <c r="S17" s="342">
        <v>1.94</v>
      </c>
      <c r="T17" s="303"/>
    </row>
    <row r="18" spans="1:20" x14ac:dyDescent="0.25">
      <c r="A18" s="335"/>
      <c r="B18" s="335"/>
      <c r="C18" s="335"/>
      <c r="D18" s="335"/>
      <c r="E18" s="682"/>
      <c r="F18" s="682"/>
      <c r="H18" s="112">
        <f t="shared" si="2"/>
        <v>14</v>
      </c>
      <c r="I18" s="705" t="s">
        <v>241</v>
      </c>
      <c r="J18" s="705"/>
      <c r="K18" s="705"/>
      <c r="L18" s="342">
        <v>3.4</v>
      </c>
      <c r="M18" s="303"/>
      <c r="O18" s="112">
        <f t="shared" si="0"/>
        <v>23</v>
      </c>
      <c r="P18" s="339" t="s">
        <v>78</v>
      </c>
      <c r="Q18" s="340"/>
      <c r="R18" s="341"/>
      <c r="S18" s="342">
        <v>4.38</v>
      </c>
      <c r="T18" s="303"/>
    </row>
    <row r="19" spans="1:20" x14ac:dyDescent="0.25">
      <c r="A19" s="108"/>
      <c r="B19" s="718"/>
      <c r="C19" s="718"/>
      <c r="D19" s="718"/>
      <c r="E19" s="354"/>
      <c r="F19" s="354"/>
      <c r="H19" s="112">
        <f t="shared" si="2"/>
        <v>15</v>
      </c>
      <c r="I19" s="705" t="s">
        <v>407</v>
      </c>
      <c r="J19" s="705"/>
      <c r="K19" s="705"/>
      <c r="L19" s="342">
        <v>19.29</v>
      </c>
      <c r="M19" s="303"/>
      <c r="O19" s="112">
        <f t="shared" si="0"/>
        <v>24</v>
      </c>
      <c r="P19" s="339" t="s">
        <v>408</v>
      </c>
      <c r="Q19" s="340"/>
      <c r="R19" s="341"/>
      <c r="S19" s="342">
        <v>20.53</v>
      </c>
      <c r="T19" s="303"/>
    </row>
    <row r="20" spans="1:20" x14ac:dyDescent="0.25">
      <c r="A20" s="108"/>
      <c r="B20" s="718"/>
      <c r="C20" s="718"/>
      <c r="D20" s="718"/>
      <c r="E20" s="354"/>
      <c r="F20" s="354"/>
      <c r="H20" s="335" t="s">
        <v>298</v>
      </c>
      <c r="I20" s="335"/>
      <c r="J20" s="335"/>
      <c r="K20" s="335"/>
      <c r="L20" s="682">
        <f>SUM(L11:M19)</f>
        <v>78.009999999999991</v>
      </c>
      <c r="M20" s="682"/>
      <c r="O20" s="335" t="s">
        <v>308</v>
      </c>
      <c r="P20" s="335"/>
      <c r="Q20" s="335"/>
      <c r="R20" s="335"/>
      <c r="S20" s="682">
        <f>SUM(S11:T19)</f>
        <v>76.23</v>
      </c>
      <c r="T20" s="682"/>
    </row>
    <row r="21" spans="1:20" ht="15.75" thickBot="1" x14ac:dyDescent="0.3">
      <c r="A21" s="175"/>
      <c r="B21" s="175"/>
      <c r="C21" s="175"/>
      <c r="D21" s="175"/>
      <c r="E21" s="176"/>
      <c r="F21" s="176"/>
      <c r="H21" s="335"/>
      <c r="I21" s="335"/>
      <c r="J21" s="335"/>
      <c r="K21" s="335"/>
      <c r="L21" s="682"/>
      <c r="M21" s="682"/>
      <c r="O21" s="335"/>
      <c r="P21" s="335"/>
      <c r="Q21" s="335"/>
      <c r="R21" s="335"/>
      <c r="S21" s="682"/>
      <c r="T21" s="682"/>
    </row>
    <row r="22" spans="1:20" x14ac:dyDescent="0.25">
      <c r="A22" s="633" t="s">
        <v>537</v>
      </c>
      <c r="B22" s="634"/>
      <c r="C22" s="634"/>
      <c r="D22" s="634"/>
      <c r="E22" s="634">
        <f>E17+L20+S20</f>
        <v>253.32999999999998</v>
      </c>
      <c r="F22" s="666"/>
    </row>
    <row r="23" spans="1:20" ht="15.75" thickBot="1" x14ac:dyDescent="0.3">
      <c r="A23" s="638"/>
      <c r="B23" s="639"/>
      <c r="C23" s="639"/>
      <c r="D23" s="639"/>
      <c r="E23" s="639"/>
      <c r="F23" s="671"/>
    </row>
  </sheetData>
  <mergeCells count="74">
    <mergeCell ref="P12:R12"/>
    <mergeCell ref="S19:T19"/>
    <mergeCell ref="B20:D20"/>
    <mergeCell ref="E20:F20"/>
    <mergeCell ref="B19:D19"/>
    <mergeCell ref="E19:F19"/>
    <mergeCell ref="I19:K19"/>
    <mergeCell ref="O20:R21"/>
    <mergeCell ref="S20:T21"/>
    <mergeCell ref="H20:K21"/>
    <mergeCell ref="L20:M21"/>
    <mergeCell ref="L19:M19"/>
    <mergeCell ref="P19:R19"/>
    <mergeCell ref="S16:T16"/>
    <mergeCell ref="B15:D15"/>
    <mergeCell ref="E15:F15"/>
    <mergeCell ref="I15:K15"/>
    <mergeCell ref="L15:M15"/>
    <mergeCell ref="P15:R15"/>
    <mergeCell ref="S15:T15"/>
    <mergeCell ref="B16:D16"/>
    <mergeCell ref="E16:F16"/>
    <mergeCell ref="I16:K16"/>
    <mergeCell ref="L16:M16"/>
    <mergeCell ref="P16:R16"/>
    <mergeCell ref="S11:T11"/>
    <mergeCell ref="B14:D14"/>
    <mergeCell ref="E14:F14"/>
    <mergeCell ref="I14:K14"/>
    <mergeCell ref="L14:M14"/>
    <mergeCell ref="P14:R14"/>
    <mergeCell ref="S14:T14"/>
    <mergeCell ref="B13:D13"/>
    <mergeCell ref="E13:F13"/>
    <mergeCell ref="I13:K13"/>
    <mergeCell ref="L13:M13"/>
    <mergeCell ref="P13:R13"/>
    <mergeCell ref="S13:T13"/>
    <mergeCell ref="I11:K11"/>
    <mergeCell ref="I12:K12"/>
    <mergeCell ref="L12:M12"/>
    <mergeCell ref="S18:T18"/>
    <mergeCell ref="I17:K17"/>
    <mergeCell ref="L17:M17"/>
    <mergeCell ref="P17:R17"/>
    <mergeCell ref="S17:T17"/>
    <mergeCell ref="I18:K18"/>
    <mergeCell ref="L18:M18"/>
    <mergeCell ref="P18:R18"/>
    <mergeCell ref="H1:I3"/>
    <mergeCell ref="A4:C6"/>
    <mergeCell ref="D4:F6"/>
    <mergeCell ref="S12:T12"/>
    <mergeCell ref="A8:F9"/>
    <mergeCell ref="H8:M9"/>
    <mergeCell ref="O8:T9"/>
    <mergeCell ref="B10:D10"/>
    <mergeCell ref="E10:F10"/>
    <mergeCell ref="I10:K10"/>
    <mergeCell ref="L10:M10"/>
    <mergeCell ref="P10:R10"/>
    <mergeCell ref="S10:T10"/>
    <mergeCell ref="L11:M11"/>
    <mergeCell ref="P11:R11"/>
    <mergeCell ref="E12:F12"/>
    <mergeCell ref="A22:D23"/>
    <mergeCell ref="E22:F23"/>
    <mergeCell ref="B12:D12"/>
    <mergeCell ref="A1:C3"/>
    <mergeCell ref="D1:F3"/>
    <mergeCell ref="B11:D11"/>
    <mergeCell ref="E11:F11"/>
    <mergeCell ref="A17:D18"/>
    <mergeCell ref="E17:F18"/>
  </mergeCells>
  <hyperlinks>
    <hyperlink ref="H1:I3" location="'PAGE DE GARDE'!A1" display="RETOUR"/>
  </hyperlinks>
  <pageMargins left="0.7" right="0.7" top="0.75" bottom="0.75" header="0.3" footer="0.3"/>
  <pageSetup paperSize="9"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22"/>
  <sheetViews>
    <sheetView zoomScaleNormal="100" zoomScaleSheetLayoutView="50" workbookViewId="0">
      <selection activeCell="A4" sqref="A4:C6"/>
    </sheetView>
  </sheetViews>
  <sheetFormatPr baseColWidth="10" defaultRowHeight="15" x14ac:dyDescent="0.25"/>
  <sheetData>
    <row r="1" spans="1:13" ht="15" customHeight="1" x14ac:dyDescent="0.25">
      <c r="A1" s="432"/>
      <c r="B1" s="372"/>
      <c r="C1" s="372"/>
      <c r="D1" s="646" t="s">
        <v>544</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403</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x14ac:dyDescent="0.25">
      <c r="A8" s="676" t="s">
        <v>410</v>
      </c>
      <c r="B8" s="677"/>
      <c r="C8" s="677"/>
      <c r="D8" s="677"/>
      <c r="E8" s="677"/>
      <c r="F8" s="678"/>
      <c r="H8" s="706" t="s">
        <v>416</v>
      </c>
      <c r="I8" s="707"/>
      <c r="J8" s="707"/>
      <c r="K8" s="707"/>
      <c r="L8" s="707"/>
      <c r="M8" s="708"/>
    </row>
    <row r="9" spans="1:13" x14ac:dyDescent="0.25">
      <c r="A9" s="679"/>
      <c r="B9" s="680"/>
      <c r="C9" s="680"/>
      <c r="D9" s="680"/>
      <c r="E9" s="680"/>
      <c r="F9" s="681"/>
      <c r="H9" s="709"/>
      <c r="I9" s="710"/>
      <c r="J9" s="710"/>
      <c r="K9" s="710"/>
      <c r="L9" s="710"/>
      <c r="M9" s="711"/>
    </row>
    <row r="10" spans="1:13" x14ac:dyDescent="0.25">
      <c r="A10" s="165" t="s">
        <v>12</v>
      </c>
      <c r="B10" s="347" t="s">
        <v>7</v>
      </c>
      <c r="C10" s="347"/>
      <c r="D10" s="347"/>
      <c r="E10" s="347" t="s">
        <v>0</v>
      </c>
      <c r="F10" s="347"/>
      <c r="H10" s="14" t="s">
        <v>12</v>
      </c>
      <c r="I10" s="299" t="s">
        <v>7</v>
      </c>
      <c r="J10" s="299"/>
      <c r="K10" s="299"/>
      <c r="L10" s="299" t="s">
        <v>0</v>
      </c>
      <c r="M10" s="300"/>
    </row>
    <row r="11" spans="1:13" x14ac:dyDescent="0.25">
      <c r="A11" s="112">
        <v>1</v>
      </c>
      <c r="B11" s="705" t="s">
        <v>414</v>
      </c>
      <c r="C11" s="705"/>
      <c r="D11" s="705"/>
      <c r="E11" s="347">
        <v>91.1</v>
      </c>
      <c r="F11" s="347"/>
      <c r="H11" s="14">
        <v>7</v>
      </c>
      <c r="I11" s="705" t="s">
        <v>417</v>
      </c>
      <c r="J11" s="705"/>
      <c r="K11" s="705"/>
      <c r="L11" s="342">
        <v>22.66</v>
      </c>
      <c r="M11" s="303"/>
    </row>
    <row r="12" spans="1:13" x14ac:dyDescent="0.25">
      <c r="A12" s="112">
        <f>+A11+1</f>
        <v>2</v>
      </c>
      <c r="B12" s="705" t="s">
        <v>415</v>
      </c>
      <c r="C12" s="705"/>
      <c r="D12" s="705"/>
      <c r="E12" s="347">
        <v>11.76</v>
      </c>
      <c r="F12" s="347"/>
      <c r="H12" s="112">
        <f>+H11+1</f>
        <v>8</v>
      </c>
      <c r="I12" s="377" t="s">
        <v>61</v>
      </c>
      <c r="J12" s="378"/>
      <c r="K12" s="379"/>
      <c r="L12" s="342">
        <v>85.85</v>
      </c>
      <c r="M12" s="303"/>
    </row>
    <row r="13" spans="1:13" x14ac:dyDescent="0.25">
      <c r="A13" s="112">
        <f t="shared" ref="A13:A16" si="0">+A12+1</f>
        <v>3</v>
      </c>
      <c r="B13" s="705" t="s">
        <v>18</v>
      </c>
      <c r="C13" s="705"/>
      <c r="D13" s="705"/>
      <c r="E13" s="347">
        <v>6.06</v>
      </c>
      <c r="F13" s="347"/>
      <c r="H13" s="112">
        <f t="shared" ref="H13:H18" si="1">+H12+1</f>
        <v>9</v>
      </c>
      <c r="I13" s="339" t="s">
        <v>418</v>
      </c>
      <c r="J13" s="340"/>
      <c r="K13" s="341"/>
      <c r="L13" s="342">
        <v>91.62</v>
      </c>
      <c r="M13" s="303"/>
    </row>
    <row r="14" spans="1:13" x14ac:dyDescent="0.25">
      <c r="A14" s="112">
        <f t="shared" si="0"/>
        <v>4</v>
      </c>
      <c r="B14" s="705" t="s">
        <v>78</v>
      </c>
      <c r="C14" s="705"/>
      <c r="D14" s="705"/>
      <c r="E14" s="347">
        <v>1.76</v>
      </c>
      <c r="F14" s="347"/>
      <c r="H14" s="112">
        <f t="shared" si="1"/>
        <v>10</v>
      </c>
      <c r="I14" s="705" t="s">
        <v>419</v>
      </c>
      <c r="J14" s="705"/>
      <c r="K14" s="705"/>
      <c r="L14" s="342">
        <v>7.62</v>
      </c>
      <c r="M14" s="303"/>
    </row>
    <row r="15" spans="1:13" x14ac:dyDescent="0.25">
      <c r="A15" s="112">
        <f t="shared" si="0"/>
        <v>5</v>
      </c>
      <c r="B15" s="715" t="s">
        <v>31</v>
      </c>
      <c r="C15" s="715"/>
      <c r="D15" s="715"/>
      <c r="E15" s="347">
        <v>3.09</v>
      </c>
      <c r="F15" s="347"/>
      <c r="H15" s="112">
        <f t="shared" si="1"/>
        <v>11</v>
      </c>
      <c r="I15" s="740" t="s">
        <v>346</v>
      </c>
      <c r="J15" s="740"/>
      <c r="K15" s="740"/>
      <c r="L15" s="342">
        <v>1.27</v>
      </c>
      <c r="M15" s="303"/>
    </row>
    <row r="16" spans="1:13" x14ac:dyDescent="0.25">
      <c r="A16" s="112">
        <f t="shared" si="0"/>
        <v>6</v>
      </c>
      <c r="B16" s="705" t="s">
        <v>78</v>
      </c>
      <c r="C16" s="705"/>
      <c r="D16" s="705"/>
      <c r="E16" s="347">
        <v>23.19</v>
      </c>
      <c r="F16" s="347"/>
      <c r="H16" s="112">
        <f t="shared" si="1"/>
        <v>12</v>
      </c>
      <c r="I16" s="705" t="s">
        <v>346</v>
      </c>
      <c r="J16" s="705"/>
      <c r="K16" s="705"/>
      <c r="L16" s="342">
        <v>1.39</v>
      </c>
      <c r="M16" s="303"/>
    </row>
    <row r="17" spans="1:13" x14ac:dyDescent="0.25">
      <c r="A17" s="335" t="s">
        <v>411</v>
      </c>
      <c r="B17" s="335"/>
      <c r="C17" s="335"/>
      <c r="D17" s="335"/>
      <c r="E17" s="682">
        <f>SUM(E11:F16)</f>
        <v>136.96</v>
      </c>
      <c r="F17" s="682"/>
      <c r="H17" s="112">
        <f t="shared" si="1"/>
        <v>13</v>
      </c>
      <c r="I17" s="715" t="s">
        <v>31</v>
      </c>
      <c r="J17" s="715"/>
      <c r="K17" s="715"/>
      <c r="L17" s="342">
        <v>1.6</v>
      </c>
      <c r="M17" s="303"/>
    </row>
    <row r="18" spans="1:13" x14ac:dyDescent="0.25">
      <c r="A18" s="335"/>
      <c r="B18" s="335"/>
      <c r="C18" s="335"/>
      <c r="D18" s="335"/>
      <c r="E18" s="682"/>
      <c r="F18" s="682"/>
      <c r="H18" s="112">
        <f t="shared" si="1"/>
        <v>14</v>
      </c>
      <c r="I18" s="715" t="s">
        <v>31</v>
      </c>
      <c r="J18" s="715"/>
      <c r="K18" s="715"/>
      <c r="L18" s="342">
        <v>1.6</v>
      </c>
      <c r="M18" s="303"/>
    </row>
    <row r="19" spans="1:13" x14ac:dyDescent="0.25">
      <c r="A19" s="108"/>
      <c r="B19" s="744"/>
      <c r="C19" s="744"/>
      <c r="D19" s="744"/>
      <c r="E19" s="354"/>
      <c r="F19" s="354"/>
      <c r="H19" s="335" t="s">
        <v>290</v>
      </c>
      <c r="I19" s="335"/>
      <c r="J19" s="335"/>
      <c r="K19" s="335"/>
      <c r="L19" s="682">
        <f>SUM(L11:M18)</f>
        <v>213.60999999999999</v>
      </c>
      <c r="M19" s="682"/>
    </row>
    <row r="20" spans="1:13" ht="15.75" thickBot="1" x14ac:dyDescent="0.3">
      <c r="A20" s="108"/>
      <c r="B20" s="744"/>
      <c r="C20" s="744"/>
      <c r="D20" s="744"/>
      <c r="E20" s="354"/>
      <c r="F20" s="354"/>
      <c r="H20" s="335"/>
      <c r="I20" s="335"/>
      <c r="J20" s="335"/>
      <c r="K20" s="335"/>
      <c r="L20" s="682"/>
      <c r="M20" s="682"/>
    </row>
    <row r="21" spans="1:13" x14ac:dyDescent="0.25">
      <c r="A21" s="633" t="s">
        <v>537</v>
      </c>
      <c r="B21" s="634"/>
      <c r="C21" s="634"/>
      <c r="D21" s="634"/>
      <c r="E21" s="634">
        <f>E17+L19</f>
        <v>350.57</v>
      </c>
      <c r="F21" s="666"/>
    </row>
    <row r="22" spans="1:13" ht="15.75" thickBot="1" x14ac:dyDescent="0.3">
      <c r="A22" s="638"/>
      <c r="B22" s="639"/>
      <c r="C22" s="639"/>
      <c r="D22" s="639"/>
      <c r="E22" s="639"/>
      <c r="F22" s="671"/>
    </row>
  </sheetData>
  <mergeCells count="49">
    <mergeCell ref="B10:D10"/>
    <mergeCell ref="E10:F10"/>
    <mergeCell ref="I10:K10"/>
    <mergeCell ref="L10:M10"/>
    <mergeCell ref="A1:C3"/>
    <mergeCell ref="D1:F3"/>
    <mergeCell ref="H1:I3"/>
    <mergeCell ref="A4:C6"/>
    <mergeCell ref="D4:F6"/>
    <mergeCell ref="A8:F9"/>
    <mergeCell ref="H8:M9"/>
    <mergeCell ref="B12:D12"/>
    <mergeCell ref="E12:F12"/>
    <mergeCell ref="I12:K12"/>
    <mergeCell ref="L12:M12"/>
    <mergeCell ref="B11:D11"/>
    <mergeCell ref="E11:F11"/>
    <mergeCell ref="I11:K11"/>
    <mergeCell ref="L11:M11"/>
    <mergeCell ref="B14:D14"/>
    <mergeCell ref="E14:F14"/>
    <mergeCell ref="I14:K14"/>
    <mergeCell ref="L14:M14"/>
    <mergeCell ref="B13:D13"/>
    <mergeCell ref="E13:F13"/>
    <mergeCell ref="I13:K13"/>
    <mergeCell ref="L13:M13"/>
    <mergeCell ref="B16:D16"/>
    <mergeCell ref="E16:F16"/>
    <mergeCell ref="I16:K16"/>
    <mergeCell ref="L16:M16"/>
    <mergeCell ref="B15:D15"/>
    <mergeCell ref="E15:F15"/>
    <mergeCell ref="I15:K15"/>
    <mergeCell ref="L15:M15"/>
    <mergeCell ref="H19:K20"/>
    <mergeCell ref="L19:M20"/>
    <mergeCell ref="A17:D18"/>
    <mergeCell ref="E17:F18"/>
    <mergeCell ref="I17:K17"/>
    <mergeCell ref="L17:M17"/>
    <mergeCell ref="I18:K18"/>
    <mergeCell ref="L18:M18"/>
    <mergeCell ref="A21:D22"/>
    <mergeCell ref="E21:F22"/>
    <mergeCell ref="B20:D20"/>
    <mergeCell ref="E20:F20"/>
    <mergeCell ref="B19:D19"/>
    <mergeCell ref="E19:F19"/>
  </mergeCells>
  <hyperlinks>
    <hyperlink ref="H1:I3" location="'PAGE DE GARDE'!A1" display="RETOUR"/>
  </hyperlinks>
  <pageMargins left="0.7" right="0.7" top="0.75" bottom="0.75" header="0.3" footer="0.3"/>
  <pageSetup paperSize="9" orientation="landscape"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14"/>
  <sheetViews>
    <sheetView zoomScale="90" zoomScaleNormal="90" zoomScaleSheetLayoutView="20" workbookViewId="0">
      <selection activeCell="A4" sqref="A4:C6"/>
    </sheetView>
  </sheetViews>
  <sheetFormatPr baseColWidth="10" defaultRowHeight="15" x14ac:dyDescent="0.25"/>
  <sheetData>
    <row r="1" spans="1:13" ht="15" customHeight="1" x14ac:dyDescent="0.25">
      <c r="A1" s="432"/>
      <c r="B1" s="372"/>
      <c r="C1" s="372"/>
      <c r="D1" s="646" t="s">
        <v>610</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608</v>
      </c>
      <c r="E4" s="396"/>
      <c r="F4" s="396"/>
    </row>
    <row r="5" spans="1:13" ht="15" customHeight="1" x14ac:dyDescent="0.25">
      <c r="A5" s="432"/>
      <c r="B5" s="372"/>
      <c r="C5" s="372"/>
      <c r="D5" s="396"/>
      <c r="E5" s="396"/>
      <c r="F5" s="396"/>
    </row>
    <row r="6" spans="1:13" x14ac:dyDescent="0.25">
      <c r="A6" s="432"/>
      <c r="B6" s="372"/>
      <c r="C6" s="372"/>
      <c r="D6" s="396"/>
      <c r="E6" s="396"/>
      <c r="F6" s="396"/>
    </row>
    <row r="8" spans="1:13" ht="15" customHeight="1" x14ac:dyDescent="0.25">
      <c r="A8" s="745" t="s">
        <v>607</v>
      </c>
      <c r="B8" s="746"/>
      <c r="C8" s="746"/>
      <c r="D8" s="746"/>
      <c r="E8" s="746"/>
      <c r="F8" s="747"/>
      <c r="H8" s="200"/>
      <c r="I8" s="200"/>
      <c r="J8" s="200"/>
      <c r="K8" s="200"/>
      <c r="L8" s="200"/>
      <c r="M8" s="200"/>
    </row>
    <row r="9" spans="1:13" x14ac:dyDescent="0.25">
      <c r="A9" s="748"/>
      <c r="B9" s="749"/>
      <c r="C9" s="749"/>
      <c r="D9" s="749"/>
      <c r="E9" s="749"/>
      <c r="F9" s="750"/>
      <c r="H9" s="200"/>
      <c r="I9" s="200"/>
      <c r="J9" s="200"/>
      <c r="K9" s="200"/>
      <c r="L9" s="200"/>
      <c r="M9" s="200"/>
    </row>
    <row r="10" spans="1:13" x14ac:dyDescent="0.25">
      <c r="A10" s="202" t="s">
        <v>12</v>
      </c>
      <c r="B10" s="347" t="s">
        <v>7</v>
      </c>
      <c r="C10" s="347"/>
      <c r="D10" s="347"/>
      <c r="E10" s="347" t="s">
        <v>0</v>
      </c>
      <c r="F10" s="347"/>
      <c r="H10" s="108"/>
      <c r="I10" s="373"/>
      <c r="J10" s="373"/>
      <c r="K10" s="373"/>
      <c r="L10" s="373"/>
      <c r="M10" s="373"/>
    </row>
    <row r="11" spans="1:13" x14ac:dyDescent="0.25">
      <c r="A11" s="112">
        <v>1</v>
      </c>
      <c r="B11" s="705" t="s">
        <v>596</v>
      </c>
      <c r="C11" s="705"/>
      <c r="D11" s="705"/>
      <c r="E11" s="347">
        <v>134</v>
      </c>
      <c r="F11" s="347"/>
      <c r="H11" s="108"/>
      <c r="I11" s="718"/>
      <c r="J11" s="718"/>
      <c r="K11" s="718"/>
      <c r="L11" s="354"/>
      <c r="M11" s="354"/>
    </row>
    <row r="12" spans="1:13" x14ac:dyDescent="0.25">
      <c r="A12" s="112">
        <f>+A11+1</f>
        <v>2</v>
      </c>
      <c r="B12" s="705" t="s">
        <v>31</v>
      </c>
      <c r="C12" s="705"/>
      <c r="D12" s="705"/>
      <c r="E12" s="347">
        <v>11.9</v>
      </c>
      <c r="F12" s="347"/>
      <c r="H12" s="108"/>
      <c r="I12" s="718"/>
      <c r="J12" s="718"/>
      <c r="K12" s="718"/>
      <c r="L12" s="354"/>
      <c r="M12" s="354"/>
    </row>
    <row r="13" spans="1:13" x14ac:dyDescent="0.25">
      <c r="A13" s="335" t="s">
        <v>290</v>
      </c>
      <c r="B13" s="335"/>
      <c r="C13" s="335"/>
      <c r="D13" s="335"/>
      <c r="E13" s="682">
        <f>SUM(E11:F12)</f>
        <v>145.9</v>
      </c>
      <c r="F13" s="682"/>
    </row>
    <row r="14" spans="1:13" x14ac:dyDescent="0.25">
      <c r="A14" s="335"/>
      <c r="B14" s="335"/>
      <c r="C14" s="335"/>
      <c r="D14" s="335"/>
      <c r="E14" s="682"/>
      <c r="F14" s="682"/>
    </row>
  </sheetData>
  <mergeCells count="20">
    <mergeCell ref="A8:F9"/>
    <mergeCell ref="A1:C3"/>
    <mergeCell ref="D1:F3"/>
    <mergeCell ref="H1:I3"/>
    <mergeCell ref="A4:C6"/>
    <mergeCell ref="D4:F6"/>
    <mergeCell ref="B10:D10"/>
    <mergeCell ref="E10:F10"/>
    <mergeCell ref="I10:K10"/>
    <mergeCell ref="L10:M10"/>
    <mergeCell ref="B11:D11"/>
    <mergeCell ref="E11:F11"/>
    <mergeCell ref="I11:K11"/>
    <mergeCell ref="L11:M11"/>
    <mergeCell ref="B12:D12"/>
    <mergeCell ref="E12:F12"/>
    <mergeCell ref="I12:K12"/>
    <mergeCell ref="L12:M12"/>
    <mergeCell ref="A13:D14"/>
    <mergeCell ref="E13:F14"/>
  </mergeCells>
  <hyperlinks>
    <hyperlink ref="H1:I3" location="'PAGE DE GARDE'!A1" display="RETOUR"/>
  </hyperlinks>
  <pageMargins left="0.7" right="0.7" top="0.75" bottom="0.75" header="0.3" footer="0.3"/>
  <pageSetup paperSize="9" orientation="landscape"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T26"/>
  <sheetViews>
    <sheetView zoomScale="80" zoomScaleNormal="80" zoomScaleSheetLayoutView="50" workbookViewId="0">
      <selection activeCell="A4" sqref="A4:C6"/>
    </sheetView>
  </sheetViews>
  <sheetFormatPr baseColWidth="10" defaultRowHeight="15" x14ac:dyDescent="0.25"/>
  <sheetData>
    <row r="1" spans="1:20" ht="15" customHeight="1" x14ac:dyDescent="0.25">
      <c r="A1" s="432"/>
      <c r="B1" s="372"/>
      <c r="C1" s="372"/>
      <c r="D1" s="646" t="s">
        <v>420</v>
      </c>
      <c r="E1" s="646"/>
      <c r="F1" s="646"/>
      <c r="H1" s="358" t="s">
        <v>152</v>
      </c>
      <c r="I1" s="358"/>
    </row>
    <row r="2" spans="1:20" ht="15" customHeight="1" x14ac:dyDescent="0.25">
      <c r="A2" s="432"/>
      <c r="B2" s="372"/>
      <c r="C2" s="372"/>
      <c r="D2" s="646"/>
      <c r="E2" s="646"/>
      <c r="F2" s="646"/>
      <c r="H2" s="358"/>
      <c r="I2" s="358"/>
    </row>
    <row r="3" spans="1:20" ht="15" customHeight="1" x14ac:dyDescent="0.25">
      <c r="A3" s="432"/>
      <c r="B3" s="372"/>
      <c r="C3" s="372"/>
      <c r="D3" s="646"/>
      <c r="E3" s="646"/>
      <c r="F3" s="646"/>
      <c r="H3" s="358"/>
      <c r="I3" s="358"/>
    </row>
    <row r="4" spans="1:20" ht="15" customHeight="1" x14ac:dyDescent="0.25">
      <c r="A4" s="716" t="s">
        <v>628</v>
      </c>
      <c r="B4" s="372"/>
      <c r="C4" s="372"/>
      <c r="D4" s="396" t="s">
        <v>545</v>
      </c>
      <c r="E4" s="396"/>
      <c r="F4" s="396"/>
    </row>
    <row r="5" spans="1:20" ht="15" customHeight="1" x14ac:dyDescent="0.25">
      <c r="A5" s="432"/>
      <c r="B5" s="372"/>
      <c r="C5" s="372"/>
      <c r="D5" s="396"/>
      <c r="E5" s="396"/>
      <c r="F5" s="396"/>
    </row>
    <row r="6" spans="1:20" x14ac:dyDescent="0.25">
      <c r="A6" s="432"/>
      <c r="B6" s="372"/>
      <c r="C6" s="372"/>
      <c r="D6" s="396"/>
      <c r="E6" s="396"/>
      <c r="F6" s="396"/>
    </row>
    <row r="7" spans="1:20" ht="15.75" thickBot="1" x14ac:dyDescent="0.3"/>
    <row r="8" spans="1:20" x14ac:dyDescent="0.25">
      <c r="A8" s="676" t="s">
        <v>396</v>
      </c>
      <c r="B8" s="677"/>
      <c r="C8" s="677"/>
      <c r="D8" s="677"/>
      <c r="E8" s="677"/>
      <c r="F8" s="678"/>
      <c r="H8" s="706" t="s">
        <v>546</v>
      </c>
      <c r="I8" s="707"/>
      <c r="J8" s="707"/>
      <c r="K8" s="707"/>
      <c r="L8" s="707"/>
      <c r="M8" s="708"/>
      <c r="O8" s="706" t="s">
        <v>547</v>
      </c>
      <c r="P8" s="707"/>
      <c r="Q8" s="707"/>
      <c r="R8" s="707"/>
      <c r="S8" s="707"/>
      <c r="T8" s="708"/>
    </row>
    <row r="9" spans="1:20" x14ac:dyDescent="0.25">
      <c r="A9" s="679"/>
      <c r="B9" s="680"/>
      <c r="C9" s="680"/>
      <c r="D9" s="680"/>
      <c r="E9" s="680"/>
      <c r="F9" s="681"/>
      <c r="H9" s="709"/>
      <c r="I9" s="710"/>
      <c r="J9" s="710"/>
      <c r="K9" s="710"/>
      <c r="L9" s="710"/>
      <c r="M9" s="711"/>
      <c r="O9" s="709"/>
      <c r="P9" s="710"/>
      <c r="Q9" s="710"/>
      <c r="R9" s="710"/>
      <c r="S9" s="710"/>
      <c r="T9" s="711"/>
    </row>
    <row r="10" spans="1:20" x14ac:dyDescent="0.25">
      <c r="A10" s="165" t="s">
        <v>12</v>
      </c>
      <c r="B10" s="347" t="s">
        <v>7</v>
      </c>
      <c r="C10" s="347"/>
      <c r="D10" s="347"/>
      <c r="E10" s="347" t="s">
        <v>0</v>
      </c>
      <c r="F10" s="347"/>
      <c r="H10" s="14" t="s">
        <v>12</v>
      </c>
      <c r="I10" s="299" t="s">
        <v>7</v>
      </c>
      <c r="J10" s="299"/>
      <c r="K10" s="299"/>
      <c r="L10" s="299" t="s">
        <v>0</v>
      </c>
      <c r="M10" s="300"/>
      <c r="O10" s="14" t="s">
        <v>12</v>
      </c>
      <c r="P10" s="299" t="s">
        <v>7</v>
      </c>
      <c r="Q10" s="299"/>
      <c r="R10" s="299"/>
      <c r="S10" s="299" t="s">
        <v>0</v>
      </c>
      <c r="T10" s="300"/>
    </row>
    <row r="11" spans="1:20" x14ac:dyDescent="0.25">
      <c r="A11" s="112">
        <v>1</v>
      </c>
      <c r="B11" s="715" t="s">
        <v>316</v>
      </c>
      <c r="C11" s="715"/>
      <c r="D11" s="715"/>
      <c r="E11" s="347">
        <v>25.56</v>
      </c>
      <c r="F11" s="347"/>
      <c r="H11" s="14">
        <v>8</v>
      </c>
      <c r="I11" s="705" t="s">
        <v>424</v>
      </c>
      <c r="J11" s="705"/>
      <c r="K11" s="705"/>
      <c r="L11" s="342">
        <v>121.53</v>
      </c>
      <c r="M11" s="303"/>
      <c r="O11" s="14">
        <v>16</v>
      </c>
      <c r="P11" s="715" t="s">
        <v>427</v>
      </c>
      <c r="Q11" s="715"/>
      <c r="R11" s="715"/>
      <c r="S11" s="342">
        <v>12.66</v>
      </c>
      <c r="T11" s="303"/>
    </row>
    <row r="12" spans="1:20" x14ac:dyDescent="0.25">
      <c r="A12" s="112">
        <f>+A11+1</f>
        <v>2</v>
      </c>
      <c r="B12" s="705" t="s">
        <v>240</v>
      </c>
      <c r="C12" s="705"/>
      <c r="D12" s="705"/>
      <c r="E12" s="347">
        <v>6.19</v>
      </c>
      <c r="F12" s="347"/>
      <c r="H12" s="112">
        <f>+H11+1</f>
        <v>9</v>
      </c>
      <c r="I12" s="715" t="s">
        <v>31</v>
      </c>
      <c r="J12" s="715"/>
      <c r="K12" s="715"/>
      <c r="L12" s="342">
        <v>8.4600000000000009</v>
      </c>
      <c r="M12" s="303"/>
      <c r="O12" s="112">
        <f t="shared" ref="O12:O17" si="0">+O11+1</f>
        <v>17</v>
      </c>
      <c r="P12" s="705" t="s">
        <v>428</v>
      </c>
      <c r="Q12" s="705"/>
      <c r="R12" s="705"/>
      <c r="S12" s="342">
        <v>5.32</v>
      </c>
      <c r="T12" s="303"/>
    </row>
    <row r="13" spans="1:20" x14ac:dyDescent="0.25">
      <c r="A13" s="112">
        <f t="shared" ref="A13:A17" si="1">+A12+1</f>
        <v>3</v>
      </c>
      <c r="B13" s="705" t="s">
        <v>418</v>
      </c>
      <c r="C13" s="705"/>
      <c r="D13" s="705"/>
      <c r="E13" s="347">
        <v>266.42</v>
      </c>
      <c r="F13" s="347"/>
      <c r="H13" s="112">
        <f t="shared" ref="H13:H18" si="2">+H12+1</f>
        <v>10</v>
      </c>
      <c r="I13" s="339" t="s">
        <v>289</v>
      </c>
      <c r="J13" s="340"/>
      <c r="K13" s="341"/>
      <c r="L13" s="342">
        <v>5.22</v>
      </c>
      <c r="M13" s="303"/>
      <c r="O13" s="112">
        <f t="shared" si="0"/>
        <v>18</v>
      </c>
      <c r="P13" s="705" t="s">
        <v>32</v>
      </c>
      <c r="Q13" s="705"/>
      <c r="R13" s="705"/>
      <c r="S13" s="342">
        <v>21.28</v>
      </c>
      <c r="T13" s="303"/>
    </row>
    <row r="14" spans="1:20" x14ac:dyDescent="0.25">
      <c r="A14" s="112">
        <f t="shared" si="1"/>
        <v>4</v>
      </c>
      <c r="B14" s="705" t="s">
        <v>421</v>
      </c>
      <c r="C14" s="705"/>
      <c r="D14" s="705"/>
      <c r="E14" s="347">
        <v>114.49</v>
      </c>
      <c r="F14" s="347"/>
      <c r="H14" s="112">
        <f t="shared" si="2"/>
        <v>11</v>
      </c>
      <c r="I14" s="705" t="s">
        <v>32</v>
      </c>
      <c r="J14" s="705"/>
      <c r="K14" s="705"/>
      <c r="L14" s="342">
        <v>10.68</v>
      </c>
      <c r="M14" s="303"/>
      <c r="O14" s="112">
        <f t="shared" si="0"/>
        <v>19</v>
      </c>
      <c r="P14" s="705" t="s">
        <v>426</v>
      </c>
      <c r="Q14" s="705"/>
      <c r="R14" s="705"/>
      <c r="S14" s="342">
        <v>45.84</v>
      </c>
      <c r="T14" s="303"/>
    </row>
    <row r="15" spans="1:20" x14ac:dyDescent="0.25">
      <c r="A15" s="112">
        <f t="shared" si="1"/>
        <v>5</v>
      </c>
      <c r="B15" s="705" t="s">
        <v>422</v>
      </c>
      <c r="C15" s="705"/>
      <c r="D15" s="705"/>
      <c r="E15" s="347">
        <v>9.75</v>
      </c>
      <c r="F15" s="347"/>
      <c r="H15" s="112">
        <f t="shared" si="2"/>
        <v>12</v>
      </c>
      <c r="I15" s="740" t="s">
        <v>425</v>
      </c>
      <c r="J15" s="740"/>
      <c r="K15" s="740"/>
      <c r="L15" s="342">
        <v>45.68</v>
      </c>
      <c r="M15" s="303"/>
      <c r="O15" s="112">
        <f t="shared" si="0"/>
        <v>20</v>
      </c>
      <c r="P15" s="705" t="s">
        <v>429</v>
      </c>
      <c r="Q15" s="705"/>
      <c r="R15" s="705"/>
      <c r="S15" s="342">
        <v>30.72</v>
      </c>
      <c r="T15" s="303"/>
    </row>
    <row r="16" spans="1:20" x14ac:dyDescent="0.25">
      <c r="A16" s="112">
        <f t="shared" si="1"/>
        <v>6</v>
      </c>
      <c r="B16" s="740" t="s">
        <v>423</v>
      </c>
      <c r="C16" s="740"/>
      <c r="D16" s="740"/>
      <c r="E16" s="347">
        <v>8.0399999999999991</v>
      </c>
      <c r="F16" s="347"/>
      <c r="H16" s="112">
        <f t="shared" si="2"/>
        <v>13</v>
      </c>
      <c r="I16" s="705" t="s">
        <v>426</v>
      </c>
      <c r="J16" s="705"/>
      <c r="K16" s="705"/>
      <c r="L16" s="342">
        <v>221.6</v>
      </c>
      <c r="M16" s="303"/>
      <c r="O16" s="112">
        <f t="shared" si="0"/>
        <v>21</v>
      </c>
      <c r="P16" s="705" t="s">
        <v>289</v>
      </c>
      <c r="Q16" s="705"/>
      <c r="R16" s="705"/>
      <c r="S16" s="342">
        <v>5.71</v>
      </c>
      <c r="T16" s="303"/>
    </row>
    <row r="17" spans="1:20" x14ac:dyDescent="0.25">
      <c r="A17" s="112">
        <f t="shared" si="1"/>
        <v>7</v>
      </c>
      <c r="B17" s="740" t="s">
        <v>366</v>
      </c>
      <c r="C17" s="740"/>
      <c r="D17" s="740"/>
      <c r="E17" s="347">
        <v>3.24</v>
      </c>
      <c r="F17" s="347"/>
      <c r="H17" s="112">
        <f t="shared" si="2"/>
        <v>14</v>
      </c>
      <c r="I17" s="705" t="s">
        <v>409</v>
      </c>
      <c r="J17" s="705"/>
      <c r="K17" s="705"/>
      <c r="L17" s="342">
        <v>24.4</v>
      </c>
      <c r="M17" s="303"/>
      <c r="O17" s="112">
        <f t="shared" si="0"/>
        <v>22</v>
      </c>
      <c r="P17" s="705" t="s">
        <v>430</v>
      </c>
      <c r="Q17" s="705"/>
      <c r="R17" s="705"/>
      <c r="S17" s="342">
        <v>91.1</v>
      </c>
      <c r="T17" s="303"/>
    </row>
    <row r="18" spans="1:20" x14ac:dyDescent="0.25">
      <c r="A18" s="335" t="s">
        <v>290</v>
      </c>
      <c r="B18" s="335"/>
      <c r="C18" s="335"/>
      <c r="D18" s="335"/>
      <c r="E18" s="682">
        <f>SUM(E11:F17)</f>
        <v>433.69000000000005</v>
      </c>
      <c r="F18" s="682"/>
      <c r="H18" s="112">
        <f t="shared" si="2"/>
        <v>15</v>
      </c>
      <c r="I18" s="705" t="s">
        <v>289</v>
      </c>
      <c r="J18" s="705"/>
      <c r="K18" s="705"/>
      <c r="L18" s="342">
        <v>11.59</v>
      </c>
      <c r="M18" s="303"/>
      <c r="O18" s="335" t="s">
        <v>308</v>
      </c>
      <c r="P18" s="335"/>
      <c r="Q18" s="335"/>
      <c r="R18" s="335"/>
      <c r="S18" s="682">
        <f>SUM(S11:T17)</f>
        <v>212.63</v>
      </c>
      <c r="T18" s="682"/>
    </row>
    <row r="19" spans="1:20" x14ac:dyDescent="0.25">
      <c r="A19" s="335"/>
      <c r="B19" s="335"/>
      <c r="C19" s="335"/>
      <c r="D19" s="335"/>
      <c r="E19" s="682"/>
      <c r="F19" s="682"/>
      <c r="H19" s="751" t="s">
        <v>298</v>
      </c>
      <c r="I19" s="752"/>
      <c r="J19" s="752"/>
      <c r="K19" s="753"/>
      <c r="L19" s="751">
        <f>SUM(L11:M18)</f>
        <v>449.15999999999997</v>
      </c>
      <c r="M19" s="753"/>
      <c r="O19" s="335"/>
      <c r="P19" s="335"/>
      <c r="Q19" s="335"/>
      <c r="R19" s="335"/>
      <c r="S19" s="682"/>
      <c r="T19" s="682"/>
    </row>
    <row r="20" spans="1:20" ht="15.75" thickBot="1" x14ac:dyDescent="0.3">
      <c r="A20" s="108"/>
      <c r="B20" s="718"/>
      <c r="C20" s="718"/>
      <c r="D20" s="718"/>
      <c r="E20" s="354"/>
      <c r="F20" s="354"/>
      <c r="H20" s="754"/>
      <c r="I20" s="755"/>
      <c r="J20" s="755"/>
      <c r="K20" s="756"/>
      <c r="L20" s="754"/>
      <c r="M20" s="756"/>
      <c r="N20" s="108"/>
      <c r="O20" s="175"/>
      <c r="P20" s="175"/>
      <c r="Q20" s="175"/>
      <c r="R20" s="175"/>
      <c r="S20" s="176"/>
      <c r="T20" s="176"/>
    </row>
    <row r="21" spans="1:20" x14ac:dyDescent="0.25">
      <c r="A21" s="633" t="s">
        <v>537</v>
      </c>
      <c r="B21" s="634"/>
      <c r="C21" s="634"/>
      <c r="D21" s="634"/>
      <c r="E21" s="634">
        <f>E18+L19+S18</f>
        <v>1095.48</v>
      </c>
      <c r="F21" s="666"/>
      <c r="G21" s="108"/>
      <c r="H21" s="177"/>
      <c r="I21" s="177"/>
      <c r="J21" s="177"/>
      <c r="K21" s="177"/>
      <c r="L21" s="177"/>
      <c r="M21" s="177"/>
      <c r="N21" s="108"/>
      <c r="O21" s="175"/>
      <c r="P21" s="175"/>
      <c r="Q21" s="175"/>
      <c r="R21" s="175"/>
      <c r="S21" s="176"/>
      <c r="T21" s="176"/>
    </row>
    <row r="22" spans="1:20" ht="15.75" thickBot="1" x14ac:dyDescent="0.3">
      <c r="A22" s="638"/>
      <c r="B22" s="639"/>
      <c r="C22" s="639"/>
      <c r="D22" s="639"/>
      <c r="E22" s="639"/>
      <c r="F22" s="671"/>
      <c r="G22" s="108"/>
      <c r="N22" s="108"/>
      <c r="O22" s="108"/>
      <c r="P22" s="108"/>
      <c r="Q22" s="108"/>
      <c r="R22" s="108"/>
      <c r="S22" s="108"/>
      <c r="T22" s="108"/>
    </row>
    <row r="23" spans="1:20" x14ac:dyDescent="0.25">
      <c r="A23" s="175"/>
      <c r="B23" s="175"/>
      <c r="C23" s="175"/>
      <c r="D23" s="175"/>
      <c r="E23" s="176"/>
      <c r="F23" s="176"/>
      <c r="G23" s="108"/>
    </row>
    <row r="24" spans="1:20" x14ac:dyDescent="0.25">
      <c r="A24" s="108"/>
      <c r="B24" s="108"/>
      <c r="C24" s="108"/>
      <c r="D24" s="108"/>
      <c r="E24" s="108"/>
      <c r="F24" s="108"/>
      <c r="G24" s="108"/>
    </row>
    <row r="25" spans="1:20" x14ac:dyDescent="0.25">
      <c r="A25" s="108"/>
      <c r="B25" s="108"/>
      <c r="C25" s="108"/>
      <c r="D25" s="108"/>
      <c r="E25" s="108"/>
      <c r="F25" s="108"/>
      <c r="G25" s="108"/>
    </row>
    <row r="26" spans="1:20" x14ac:dyDescent="0.25">
      <c r="A26" s="108"/>
      <c r="B26" s="108"/>
      <c r="C26" s="108"/>
      <c r="D26" s="108"/>
      <c r="E26" s="108"/>
      <c r="F26" s="108"/>
      <c r="G26" s="108"/>
    </row>
  </sheetData>
  <mergeCells count="68">
    <mergeCell ref="A1:C3"/>
    <mergeCell ref="D1:F3"/>
    <mergeCell ref="H1:I3"/>
    <mergeCell ref="A4:C6"/>
    <mergeCell ref="D4:F6"/>
    <mergeCell ref="O8:T9"/>
    <mergeCell ref="B10:D10"/>
    <mergeCell ref="E10:F10"/>
    <mergeCell ref="I10:K10"/>
    <mergeCell ref="L10:M10"/>
    <mergeCell ref="P10:R10"/>
    <mergeCell ref="S10:T10"/>
    <mergeCell ref="A8:F9"/>
    <mergeCell ref="H8:M9"/>
    <mergeCell ref="S12:T12"/>
    <mergeCell ref="B11:D11"/>
    <mergeCell ref="E11:F11"/>
    <mergeCell ref="I11:K11"/>
    <mergeCell ref="L11:M11"/>
    <mergeCell ref="P11:R11"/>
    <mergeCell ref="S11:T11"/>
    <mergeCell ref="B12:D12"/>
    <mergeCell ref="E12:F12"/>
    <mergeCell ref="I12:K12"/>
    <mergeCell ref="L12:M12"/>
    <mergeCell ref="P12:R12"/>
    <mergeCell ref="S14:T14"/>
    <mergeCell ref="B13:D13"/>
    <mergeCell ref="E13:F13"/>
    <mergeCell ref="I13:K13"/>
    <mergeCell ref="L13:M13"/>
    <mergeCell ref="P13:R13"/>
    <mergeCell ref="S13:T13"/>
    <mergeCell ref="B14:D14"/>
    <mergeCell ref="E14:F14"/>
    <mergeCell ref="I14:K14"/>
    <mergeCell ref="L14:M14"/>
    <mergeCell ref="P14:R14"/>
    <mergeCell ref="S16:T16"/>
    <mergeCell ref="B15:D15"/>
    <mergeCell ref="E15:F15"/>
    <mergeCell ref="I15:K15"/>
    <mergeCell ref="L15:M15"/>
    <mergeCell ref="P15:R15"/>
    <mergeCell ref="S15:T15"/>
    <mergeCell ref="B16:D16"/>
    <mergeCell ref="E16:F16"/>
    <mergeCell ref="I16:K16"/>
    <mergeCell ref="L16:M16"/>
    <mergeCell ref="P16:R16"/>
    <mergeCell ref="O18:R19"/>
    <mergeCell ref="S18:T19"/>
    <mergeCell ref="H19:K20"/>
    <mergeCell ref="L19:M20"/>
    <mergeCell ref="I17:K17"/>
    <mergeCell ref="L17:M17"/>
    <mergeCell ref="P17:R17"/>
    <mergeCell ref="S17:T17"/>
    <mergeCell ref="I18:K18"/>
    <mergeCell ref="L18:M18"/>
    <mergeCell ref="A21:D22"/>
    <mergeCell ref="E21:F22"/>
    <mergeCell ref="B17:D17"/>
    <mergeCell ref="E17:F17"/>
    <mergeCell ref="A18:D19"/>
    <mergeCell ref="E18:F19"/>
    <mergeCell ref="B20:D20"/>
    <mergeCell ref="E20:F20"/>
  </mergeCells>
  <hyperlinks>
    <hyperlink ref="H1:I3" location="'PAGE DE GARDE'!A1" display="RETOUR"/>
  </hyperlinks>
  <pageMargins left="0.7" right="0.7" top="0.75" bottom="0.75" header="0.3" footer="0.3"/>
  <pageSetup paperSize="9" orientation="landscape"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21"/>
  <sheetViews>
    <sheetView zoomScaleNormal="100" zoomScaleSheetLayoutView="50" workbookViewId="0">
      <selection activeCell="A4" sqref="A4:C6"/>
    </sheetView>
  </sheetViews>
  <sheetFormatPr baseColWidth="10" defaultRowHeight="15" x14ac:dyDescent="0.25"/>
  <sheetData>
    <row r="1" spans="1:13" ht="15" customHeight="1" x14ac:dyDescent="0.25">
      <c r="A1" s="432"/>
      <c r="B1" s="372"/>
      <c r="C1" s="372"/>
      <c r="D1" s="646" t="s">
        <v>598</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597</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676" t="s">
        <v>605</v>
      </c>
      <c r="B8" s="677"/>
      <c r="C8" s="677"/>
      <c r="D8" s="677"/>
      <c r="E8" s="677"/>
      <c r="F8" s="678"/>
      <c r="H8" s="706" t="s">
        <v>606</v>
      </c>
      <c r="I8" s="707"/>
      <c r="J8" s="707"/>
      <c r="K8" s="707"/>
      <c r="L8" s="707"/>
      <c r="M8" s="708"/>
    </row>
    <row r="9" spans="1:13" x14ac:dyDescent="0.25">
      <c r="A9" s="679"/>
      <c r="B9" s="680"/>
      <c r="C9" s="680"/>
      <c r="D9" s="680"/>
      <c r="E9" s="680"/>
      <c r="F9" s="681"/>
      <c r="H9" s="709"/>
      <c r="I9" s="710"/>
      <c r="J9" s="710"/>
      <c r="K9" s="710"/>
      <c r="L9" s="710"/>
      <c r="M9" s="711"/>
    </row>
    <row r="10" spans="1:13" x14ac:dyDescent="0.25">
      <c r="A10" s="193" t="s">
        <v>12</v>
      </c>
      <c r="B10" s="347" t="s">
        <v>7</v>
      </c>
      <c r="C10" s="347"/>
      <c r="D10" s="347"/>
      <c r="E10" s="347" t="s">
        <v>0</v>
      </c>
      <c r="F10" s="347"/>
      <c r="H10" s="14" t="s">
        <v>12</v>
      </c>
      <c r="I10" s="299" t="s">
        <v>7</v>
      </c>
      <c r="J10" s="299"/>
      <c r="K10" s="299"/>
      <c r="L10" s="299" t="s">
        <v>0</v>
      </c>
      <c r="M10" s="300"/>
    </row>
    <row r="11" spans="1:13" x14ac:dyDescent="0.25">
      <c r="A11" s="112">
        <v>1</v>
      </c>
      <c r="B11" s="705" t="s">
        <v>64</v>
      </c>
      <c r="C11" s="705"/>
      <c r="D11" s="705"/>
      <c r="E11" s="347">
        <v>13.23</v>
      </c>
      <c r="F11" s="347"/>
      <c r="H11" s="14">
        <v>17</v>
      </c>
      <c r="I11" s="705" t="s">
        <v>602</v>
      </c>
      <c r="J11" s="705"/>
      <c r="K11" s="705"/>
      <c r="L11" s="342">
        <v>5.3</v>
      </c>
      <c r="M11" s="303"/>
    </row>
    <row r="12" spans="1:13" x14ac:dyDescent="0.25">
      <c r="A12" s="112">
        <f>+A11+1</f>
        <v>2</v>
      </c>
      <c r="B12" s="705" t="s">
        <v>599</v>
      </c>
      <c r="C12" s="705"/>
      <c r="D12" s="705"/>
      <c r="E12" s="347">
        <v>10.19</v>
      </c>
      <c r="F12" s="347"/>
      <c r="H12" s="112">
        <f>+H11+1</f>
        <v>18</v>
      </c>
      <c r="I12" s="705" t="s">
        <v>603</v>
      </c>
      <c r="J12" s="705"/>
      <c r="K12" s="705"/>
      <c r="L12" s="342">
        <v>9.1300000000000008</v>
      </c>
      <c r="M12" s="303"/>
    </row>
    <row r="13" spans="1:13" x14ac:dyDescent="0.25">
      <c r="A13" s="112">
        <f t="shared" ref="A13:A16" si="0">+A12+1</f>
        <v>3</v>
      </c>
      <c r="B13" s="705" t="s">
        <v>600</v>
      </c>
      <c r="C13" s="705"/>
      <c r="D13" s="705"/>
      <c r="E13" s="347">
        <v>32.090000000000003</v>
      </c>
      <c r="F13" s="347"/>
      <c r="H13" s="112">
        <f t="shared" ref="H13:H15" si="1">+H12+1</f>
        <v>19</v>
      </c>
      <c r="I13" s="705" t="s">
        <v>604</v>
      </c>
      <c r="J13" s="705"/>
      <c r="K13" s="705"/>
      <c r="L13" s="342">
        <v>32.090000000000003</v>
      </c>
      <c r="M13" s="303"/>
    </row>
    <row r="14" spans="1:13" x14ac:dyDescent="0.25">
      <c r="A14" s="112">
        <f t="shared" si="0"/>
        <v>4</v>
      </c>
      <c r="B14" s="715" t="s">
        <v>601</v>
      </c>
      <c r="C14" s="715"/>
      <c r="D14" s="715"/>
      <c r="E14" s="347">
        <v>5.3</v>
      </c>
      <c r="F14" s="347"/>
      <c r="H14" s="112">
        <f t="shared" si="1"/>
        <v>20</v>
      </c>
      <c r="I14" s="705" t="s">
        <v>241</v>
      </c>
      <c r="J14" s="705"/>
      <c r="K14" s="705"/>
      <c r="L14" s="342">
        <v>13.74</v>
      </c>
      <c r="M14" s="303"/>
    </row>
    <row r="15" spans="1:13" x14ac:dyDescent="0.25">
      <c r="A15" s="112">
        <f t="shared" si="0"/>
        <v>5</v>
      </c>
      <c r="B15" s="740" t="s">
        <v>366</v>
      </c>
      <c r="C15" s="740"/>
      <c r="D15" s="740"/>
      <c r="E15" s="347">
        <v>1.54</v>
      </c>
      <c r="F15" s="347"/>
      <c r="H15" s="112">
        <f t="shared" si="1"/>
        <v>21</v>
      </c>
      <c r="I15" s="740" t="s">
        <v>289</v>
      </c>
      <c r="J15" s="740"/>
      <c r="K15" s="740"/>
      <c r="L15" s="342">
        <v>6.3</v>
      </c>
      <c r="M15" s="303"/>
    </row>
    <row r="16" spans="1:13" x14ac:dyDescent="0.25">
      <c r="A16" s="112">
        <f t="shared" si="0"/>
        <v>6</v>
      </c>
      <c r="B16" s="740" t="s">
        <v>289</v>
      </c>
      <c r="C16" s="740"/>
      <c r="D16" s="740"/>
      <c r="E16" s="342">
        <v>3.2</v>
      </c>
      <c r="F16" s="303"/>
      <c r="H16" s="335" t="s">
        <v>298</v>
      </c>
      <c r="I16" s="335"/>
      <c r="J16" s="335"/>
      <c r="K16" s="335"/>
      <c r="L16" s="682">
        <f>SUM(L11:M15)</f>
        <v>66.56</v>
      </c>
      <c r="M16" s="682"/>
    </row>
    <row r="17" spans="1:13" x14ac:dyDescent="0.25">
      <c r="A17" s="335" t="s">
        <v>290</v>
      </c>
      <c r="B17" s="335"/>
      <c r="C17" s="335"/>
      <c r="D17" s="335"/>
      <c r="E17" s="682">
        <f>SUM(E11:F16)</f>
        <v>65.55</v>
      </c>
      <c r="F17" s="682"/>
      <c r="H17" s="335"/>
      <c r="I17" s="335"/>
      <c r="J17" s="335"/>
      <c r="K17" s="335"/>
      <c r="L17" s="682"/>
      <c r="M17" s="682"/>
    </row>
    <row r="18" spans="1:13" x14ac:dyDescent="0.25">
      <c r="A18" s="335"/>
      <c r="B18" s="335"/>
      <c r="C18" s="335"/>
      <c r="D18" s="335"/>
      <c r="E18" s="682"/>
      <c r="F18" s="682"/>
    </row>
    <row r="19" spans="1:13" ht="15.75" thickBot="1" x14ac:dyDescent="0.3"/>
    <row r="20" spans="1:13" x14ac:dyDescent="0.25">
      <c r="H20" s="633" t="s">
        <v>537</v>
      </c>
      <c r="I20" s="634"/>
      <c r="J20" s="634"/>
      <c r="K20" s="634"/>
      <c r="L20" s="634">
        <f>E17+L16</f>
        <v>132.11000000000001</v>
      </c>
      <c r="M20" s="666"/>
    </row>
    <row r="21" spans="1:13" ht="15.75" thickBot="1" x14ac:dyDescent="0.3">
      <c r="H21" s="638"/>
      <c r="I21" s="639"/>
      <c r="J21" s="639"/>
      <c r="K21" s="639"/>
      <c r="L21" s="639"/>
      <c r="M21" s="671"/>
    </row>
  </sheetData>
  <mergeCells count="39">
    <mergeCell ref="A8:F9"/>
    <mergeCell ref="H8:M9"/>
    <mergeCell ref="A1:C3"/>
    <mergeCell ref="D1:F3"/>
    <mergeCell ref="H1:I3"/>
    <mergeCell ref="A4:C6"/>
    <mergeCell ref="D4:F6"/>
    <mergeCell ref="B10:D10"/>
    <mergeCell ref="E10:F10"/>
    <mergeCell ref="I10:K10"/>
    <mergeCell ref="L10:M10"/>
    <mergeCell ref="B11:D11"/>
    <mergeCell ref="E11:F11"/>
    <mergeCell ref="I11:K11"/>
    <mergeCell ref="L11:M11"/>
    <mergeCell ref="B12:D12"/>
    <mergeCell ref="E12:F12"/>
    <mergeCell ref="I12:K12"/>
    <mergeCell ref="L12:M12"/>
    <mergeCell ref="B13:D13"/>
    <mergeCell ref="E13:F13"/>
    <mergeCell ref="I13:K13"/>
    <mergeCell ref="L13:M13"/>
    <mergeCell ref="B14:D14"/>
    <mergeCell ref="E14:F14"/>
    <mergeCell ref="I14:K14"/>
    <mergeCell ref="L14:M14"/>
    <mergeCell ref="B15:D15"/>
    <mergeCell ref="E15:F15"/>
    <mergeCell ref="I15:K15"/>
    <mergeCell ref="L15:M15"/>
    <mergeCell ref="A17:D18"/>
    <mergeCell ref="E17:F18"/>
    <mergeCell ref="H20:K21"/>
    <mergeCell ref="L20:M21"/>
    <mergeCell ref="H16:K17"/>
    <mergeCell ref="L16:M17"/>
    <mergeCell ref="B16:D16"/>
    <mergeCell ref="E16:F16"/>
  </mergeCells>
  <hyperlinks>
    <hyperlink ref="H1:I3" location="'PAGE DE GARDE'!A1" display="RETOUR"/>
  </hyperlinks>
  <pageMargins left="0.7" right="0.7" top="0.75" bottom="0.75" header="0.3" footer="0.3"/>
  <pageSetup paperSize="9" orientation="landscape"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25"/>
  <sheetViews>
    <sheetView zoomScaleNormal="100" zoomScaleSheetLayoutView="50" workbookViewId="0">
      <selection activeCell="A4" sqref="A4:C6"/>
    </sheetView>
  </sheetViews>
  <sheetFormatPr baseColWidth="10" defaultRowHeight="15" x14ac:dyDescent="0.25"/>
  <sheetData>
    <row r="1" spans="1:13" ht="15" customHeight="1" x14ac:dyDescent="0.25">
      <c r="A1" s="432"/>
      <c r="B1" s="372"/>
      <c r="C1" s="372"/>
      <c r="D1" s="646" t="s">
        <v>431</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630</v>
      </c>
      <c r="B4" s="372"/>
      <c r="C4" s="372"/>
      <c r="D4" s="396" t="s">
        <v>548</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x14ac:dyDescent="0.25">
      <c r="A8" s="676" t="s">
        <v>396</v>
      </c>
      <c r="B8" s="677"/>
      <c r="C8" s="677"/>
      <c r="D8" s="677"/>
      <c r="E8" s="677"/>
      <c r="F8" s="678"/>
      <c r="H8" s="706" t="s">
        <v>441</v>
      </c>
      <c r="I8" s="707"/>
      <c r="J8" s="707"/>
      <c r="K8" s="707"/>
      <c r="L8" s="707"/>
      <c r="M8" s="708"/>
    </row>
    <row r="9" spans="1:13" x14ac:dyDescent="0.25">
      <c r="A9" s="679"/>
      <c r="B9" s="680"/>
      <c r="C9" s="680"/>
      <c r="D9" s="680"/>
      <c r="E9" s="680"/>
      <c r="F9" s="681"/>
      <c r="H9" s="709"/>
      <c r="I9" s="710"/>
      <c r="J9" s="710"/>
      <c r="K9" s="710"/>
      <c r="L9" s="710"/>
      <c r="M9" s="711"/>
    </row>
    <row r="10" spans="1:13" x14ac:dyDescent="0.25">
      <c r="A10" s="165" t="s">
        <v>12</v>
      </c>
      <c r="B10" s="347" t="s">
        <v>7</v>
      </c>
      <c r="C10" s="347"/>
      <c r="D10" s="347"/>
      <c r="E10" s="347" t="s">
        <v>0</v>
      </c>
      <c r="F10" s="347"/>
      <c r="H10" s="14" t="s">
        <v>12</v>
      </c>
      <c r="I10" s="299" t="s">
        <v>7</v>
      </c>
      <c r="J10" s="299"/>
      <c r="K10" s="299"/>
      <c r="L10" s="299" t="s">
        <v>0</v>
      </c>
      <c r="M10" s="300"/>
    </row>
    <row r="11" spans="1:13" x14ac:dyDescent="0.25">
      <c r="A11" s="112">
        <v>1</v>
      </c>
      <c r="B11" s="705" t="s">
        <v>432</v>
      </c>
      <c r="C11" s="705"/>
      <c r="D11" s="705"/>
      <c r="E11" s="347">
        <v>10.66</v>
      </c>
      <c r="F11" s="347"/>
      <c r="H11" s="14">
        <v>14</v>
      </c>
      <c r="I11" s="705" t="s">
        <v>442</v>
      </c>
      <c r="J11" s="705"/>
      <c r="K11" s="705"/>
      <c r="L11" s="342">
        <v>25.17</v>
      </c>
      <c r="M11" s="303"/>
    </row>
    <row r="12" spans="1:13" x14ac:dyDescent="0.25">
      <c r="A12" s="112">
        <f>+A11+1</f>
        <v>2</v>
      </c>
      <c r="B12" s="705" t="s">
        <v>433</v>
      </c>
      <c r="C12" s="705"/>
      <c r="D12" s="705"/>
      <c r="E12" s="347">
        <v>5.68</v>
      </c>
      <c r="F12" s="347"/>
      <c r="H12" s="112">
        <f>+H11+1</f>
        <v>15</v>
      </c>
      <c r="I12" s="377" t="s">
        <v>289</v>
      </c>
      <c r="J12" s="378"/>
      <c r="K12" s="379"/>
      <c r="L12" s="342">
        <v>0.46</v>
      </c>
      <c r="M12" s="303"/>
    </row>
    <row r="13" spans="1:13" x14ac:dyDescent="0.25">
      <c r="A13" s="112">
        <f t="shared" ref="A13:A23" si="0">+A12+1</f>
        <v>3</v>
      </c>
      <c r="B13" s="705" t="s">
        <v>57</v>
      </c>
      <c r="C13" s="705"/>
      <c r="D13" s="705"/>
      <c r="E13" s="347">
        <v>14.47</v>
      </c>
      <c r="F13" s="347"/>
      <c r="H13" s="335" t="s">
        <v>290</v>
      </c>
      <c r="I13" s="335"/>
      <c r="J13" s="335"/>
      <c r="K13" s="335"/>
      <c r="L13" s="682">
        <f>SUM(L11:M12)</f>
        <v>25.630000000000003</v>
      </c>
      <c r="M13" s="682"/>
    </row>
    <row r="14" spans="1:13" x14ac:dyDescent="0.25">
      <c r="A14" s="112">
        <f t="shared" si="0"/>
        <v>4</v>
      </c>
      <c r="B14" s="705" t="s">
        <v>294</v>
      </c>
      <c r="C14" s="705"/>
      <c r="D14" s="705"/>
      <c r="E14" s="347">
        <v>10.96</v>
      </c>
      <c r="F14" s="347"/>
      <c r="H14" s="335"/>
      <c r="I14" s="335"/>
      <c r="J14" s="335"/>
      <c r="K14" s="335"/>
      <c r="L14" s="682"/>
      <c r="M14" s="682"/>
    </row>
    <row r="15" spans="1:13" x14ac:dyDescent="0.25">
      <c r="A15" s="112">
        <f t="shared" si="0"/>
        <v>5</v>
      </c>
      <c r="B15" s="740" t="s">
        <v>434</v>
      </c>
      <c r="C15" s="715"/>
      <c r="D15" s="715"/>
      <c r="E15" s="347">
        <v>11.72</v>
      </c>
      <c r="F15" s="347"/>
      <c r="H15" s="108"/>
      <c r="I15" s="761"/>
      <c r="J15" s="761"/>
      <c r="K15" s="761"/>
      <c r="L15" s="354"/>
      <c r="M15" s="354"/>
    </row>
    <row r="16" spans="1:13" x14ac:dyDescent="0.25">
      <c r="A16" s="112">
        <f t="shared" si="0"/>
        <v>6</v>
      </c>
      <c r="B16" s="705" t="s">
        <v>435</v>
      </c>
      <c r="C16" s="705"/>
      <c r="D16" s="705"/>
      <c r="E16" s="347">
        <v>20.22</v>
      </c>
      <c r="F16" s="347"/>
      <c r="H16" s="108"/>
      <c r="I16" s="718"/>
      <c r="J16" s="718"/>
      <c r="K16" s="718"/>
      <c r="L16" s="354"/>
      <c r="M16" s="354"/>
    </row>
    <row r="17" spans="1:13" ht="15.75" thickBot="1" x14ac:dyDescent="0.3">
      <c r="A17" s="112">
        <f t="shared" si="0"/>
        <v>7</v>
      </c>
      <c r="B17" s="762" t="s">
        <v>436</v>
      </c>
      <c r="C17" s="763"/>
      <c r="D17" s="764"/>
      <c r="E17" s="758">
        <v>1.06</v>
      </c>
      <c r="F17" s="759"/>
      <c r="H17" s="108"/>
      <c r="I17" s="744"/>
      <c r="J17" s="744"/>
      <c r="K17" s="744"/>
      <c r="L17" s="354"/>
      <c r="M17" s="354"/>
    </row>
    <row r="18" spans="1:13" x14ac:dyDescent="0.25">
      <c r="A18" s="112">
        <f t="shared" si="0"/>
        <v>8</v>
      </c>
      <c r="B18" s="740" t="s">
        <v>437</v>
      </c>
      <c r="C18" s="715"/>
      <c r="D18" s="715"/>
      <c r="E18" s="758">
        <v>17.190000000000001</v>
      </c>
      <c r="F18" s="759"/>
      <c r="H18" s="633" t="s">
        <v>537</v>
      </c>
      <c r="I18" s="634"/>
      <c r="J18" s="634"/>
      <c r="K18" s="634"/>
      <c r="L18" s="634">
        <f>E24+L13</f>
        <v>148.05000000000001</v>
      </c>
      <c r="M18" s="666"/>
    </row>
    <row r="19" spans="1:13" ht="15.75" thickBot="1" x14ac:dyDescent="0.3">
      <c r="A19" s="112">
        <f t="shared" si="0"/>
        <v>9</v>
      </c>
      <c r="B19" s="740" t="s">
        <v>438</v>
      </c>
      <c r="C19" s="740"/>
      <c r="D19" s="740"/>
      <c r="E19" s="347">
        <v>8.7200000000000006</v>
      </c>
      <c r="F19" s="347"/>
      <c r="H19" s="638"/>
      <c r="I19" s="639"/>
      <c r="J19" s="639"/>
      <c r="K19" s="639"/>
      <c r="L19" s="639"/>
      <c r="M19" s="671"/>
    </row>
    <row r="20" spans="1:13" x14ac:dyDescent="0.25">
      <c r="A20" s="112">
        <f t="shared" si="0"/>
        <v>10</v>
      </c>
      <c r="B20" s="757" t="s">
        <v>323</v>
      </c>
      <c r="C20" s="757"/>
      <c r="D20" s="757"/>
      <c r="E20" s="347">
        <v>2.5499999999999998</v>
      </c>
      <c r="F20" s="347"/>
      <c r="H20" s="175"/>
      <c r="I20" s="175"/>
      <c r="J20" s="175"/>
      <c r="K20" s="175"/>
      <c r="L20" s="176"/>
      <c r="M20" s="176"/>
    </row>
    <row r="21" spans="1:13" x14ac:dyDescent="0.25">
      <c r="A21" s="112">
        <f t="shared" si="0"/>
        <v>11</v>
      </c>
      <c r="B21" s="757" t="s">
        <v>439</v>
      </c>
      <c r="C21" s="757"/>
      <c r="D21" s="757"/>
      <c r="E21" s="758">
        <v>6.22</v>
      </c>
      <c r="F21" s="759"/>
    </row>
    <row r="22" spans="1:13" x14ac:dyDescent="0.25">
      <c r="A22" s="112">
        <f t="shared" si="0"/>
        <v>12</v>
      </c>
      <c r="B22" s="757" t="s">
        <v>440</v>
      </c>
      <c r="C22" s="757"/>
      <c r="D22" s="757"/>
      <c r="E22" s="758">
        <v>6.17</v>
      </c>
      <c r="F22" s="759"/>
    </row>
    <row r="23" spans="1:13" x14ac:dyDescent="0.25">
      <c r="A23" s="112">
        <f t="shared" si="0"/>
        <v>13</v>
      </c>
      <c r="B23" s="760" t="s">
        <v>31</v>
      </c>
      <c r="C23" s="760"/>
      <c r="D23" s="760"/>
      <c r="E23" s="758">
        <v>6.8</v>
      </c>
      <c r="F23" s="759"/>
    </row>
    <row r="24" spans="1:13" x14ac:dyDescent="0.25">
      <c r="A24" s="335" t="s">
        <v>401</v>
      </c>
      <c r="B24" s="335"/>
      <c r="C24" s="335"/>
      <c r="D24" s="335"/>
      <c r="E24" s="682">
        <f>SUM(E11:F23)</f>
        <v>122.42</v>
      </c>
      <c r="F24" s="682"/>
    </row>
    <row r="25" spans="1:13" x14ac:dyDescent="0.25">
      <c r="A25" s="335"/>
      <c r="B25" s="335"/>
      <c r="C25" s="335"/>
      <c r="D25" s="335"/>
      <c r="E25" s="682"/>
      <c r="F25" s="682"/>
    </row>
  </sheetData>
  <mergeCells count="53">
    <mergeCell ref="A8:F9"/>
    <mergeCell ref="H8:M9"/>
    <mergeCell ref="A1:C3"/>
    <mergeCell ref="D1:F3"/>
    <mergeCell ref="H1:I3"/>
    <mergeCell ref="A4:C6"/>
    <mergeCell ref="D4:F6"/>
    <mergeCell ref="B10:D10"/>
    <mergeCell ref="E10:F10"/>
    <mergeCell ref="I10:K10"/>
    <mergeCell ref="L10:M10"/>
    <mergeCell ref="B11:D11"/>
    <mergeCell ref="E11:F11"/>
    <mergeCell ref="I11:K11"/>
    <mergeCell ref="L11:M11"/>
    <mergeCell ref="L17:M17"/>
    <mergeCell ref="B12:D12"/>
    <mergeCell ref="E12:F12"/>
    <mergeCell ref="I12:K12"/>
    <mergeCell ref="L12:M12"/>
    <mergeCell ref="B13:D13"/>
    <mergeCell ref="E13:F13"/>
    <mergeCell ref="L15:M15"/>
    <mergeCell ref="H13:K14"/>
    <mergeCell ref="L13:M14"/>
    <mergeCell ref="B16:D16"/>
    <mergeCell ref="E16:F16"/>
    <mergeCell ref="I16:K16"/>
    <mergeCell ref="L16:M16"/>
    <mergeCell ref="B14:D14"/>
    <mergeCell ref="E14:F14"/>
    <mergeCell ref="B15:D15"/>
    <mergeCell ref="E15:F15"/>
    <mergeCell ref="I15:K15"/>
    <mergeCell ref="B17:D17"/>
    <mergeCell ref="I17:K17"/>
    <mergeCell ref="E17:F17"/>
    <mergeCell ref="H18:K19"/>
    <mergeCell ref="L18:M19"/>
    <mergeCell ref="A24:D25"/>
    <mergeCell ref="E24:F25"/>
    <mergeCell ref="B22:D22"/>
    <mergeCell ref="E22:F22"/>
    <mergeCell ref="B23:D23"/>
    <mergeCell ref="E23:F23"/>
    <mergeCell ref="B18:D18"/>
    <mergeCell ref="E18:F18"/>
    <mergeCell ref="B21:D21"/>
    <mergeCell ref="E21:F21"/>
    <mergeCell ref="B19:D19"/>
    <mergeCell ref="E19:F19"/>
    <mergeCell ref="B20:D20"/>
    <mergeCell ref="E20:F20"/>
  </mergeCells>
  <hyperlinks>
    <hyperlink ref="H1:I3" location="'PAGE DE GARDE'!A1" display="RETOUR"/>
  </hyperlinks>
  <pageMargins left="0.7" right="0.7" top="0.75" bottom="0.75" header="0.3" footer="0.3"/>
  <pageSetup paperSize="9" orientation="landscape"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28"/>
  <sheetViews>
    <sheetView zoomScaleNormal="100" zoomScaleSheetLayoutView="50" workbookViewId="0">
      <selection activeCell="A4" sqref="A4:C6"/>
    </sheetView>
  </sheetViews>
  <sheetFormatPr baseColWidth="10" defaultRowHeight="15" x14ac:dyDescent="0.25"/>
  <sheetData>
    <row r="1" spans="1:13" ht="15" customHeight="1" x14ac:dyDescent="0.25">
      <c r="A1" s="432"/>
      <c r="B1" s="372"/>
      <c r="C1" s="372"/>
      <c r="D1" s="646" t="s">
        <v>551</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594</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676" t="s">
        <v>549</v>
      </c>
      <c r="B8" s="677"/>
      <c r="C8" s="677"/>
      <c r="D8" s="677"/>
      <c r="E8" s="677"/>
      <c r="F8" s="678"/>
      <c r="H8" s="706" t="s">
        <v>550</v>
      </c>
      <c r="I8" s="707"/>
      <c r="J8" s="707"/>
      <c r="K8" s="707"/>
      <c r="L8" s="707"/>
      <c r="M8" s="708"/>
    </row>
    <row r="9" spans="1:13" x14ac:dyDescent="0.25">
      <c r="A9" s="679"/>
      <c r="B9" s="680"/>
      <c r="C9" s="680"/>
      <c r="D9" s="680"/>
      <c r="E9" s="680"/>
      <c r="F9" s="681"/>
      <c r="H9" s="709"/>
      <c r="I9" s="710"/>
      <c r="J9" s="710"/>
      <c r="K9" s="710"/>
      <c r="L9" s="710"/>
      <c r="M9" s="711"/>
    </row>
    <row r="10" spans="1:13" x14ac:dyDescent="0.25">
      <c r="A10" s="174" t="s">
        <v>12</v>
      </c>
      <c r="B10" s="347" t="s">
        <v>7</v>
      </c>
      <c r="C10" s="347"/>
      <c r="D10" s="347"/>
      <c r="E10" s="347" t="s">
        <v>0</v>
      </c>
      <c r="F10" s="347"/>
      <c r="H10" s="14" t="s">
        <v>12</v>
      </c>
      <c r="I10" s="299" t="s">
        <v>7</v>
      </c>
      <c r="J10" s="299"/>
      <c r="K10" s="299"/>
      <c r="L10" s="299" t="s">
        <v>0</v>
      </c>
      <c r="M10" s="300"/>
    </row>
    <row r="11" spans="1:13" x14ac:dyDescent="0.25">
      <c r="A11" s="112">
        <v>1</v>
      </c>
      <c r="B11" s="705" t="s">
        <v>18</v>
      </c>
      <c r="C11" s="705"/>
      <c r="D11" s="705"/>
      <c r="E11" s="347">
        <v>31.67</v>
      </c>
      <c r="F11" s="347"/>
      <c r="H11" s="14">
        <v>17</v>
      </c>
      <c r="I11" s="705" t="s">
        <v>453</v>
      </c>
      <c r="J11" s="705"/>
      <c r="K11" s="705"/>
      <c r="L11" s="342">
        <v>57.88</v>
      </c>
      <c r="M11" s="303"/>
    </row>
    <row r="12" spans="1:13" x14ac:dyDescent="0.25">
      <c r="A12" s="112">
        <f>+A11+1</f>
        <v>2</v>
      </c>
      <c r="B12" s="705" t="s">
        <v>443</v>
      </c>
      <c r="C12" s="705"/>
      <c r="D12" s="705"/>
      <c r="E12" s="347">
        <v>166.28</v>
      </c>
      <c r="F12" s="347"/>
      <c r="H12" s="112">
        <f>+H11+1</f>
        <v>18</v>
      </c>
      <c r="I12" s="705" t="s">
        <v>454</v>
      </c>
      <c r="J12" s="705"/>
      <c r="K12" s="705"/>
      <c r="L12" s="342">
        <v>46.7</v>
      </c>
      <c r="M12" s="303"/>
    </row>
    <row r="13" spans="1:13" x14ac:dyDescent="0.25">
      <c r="A13" s="112">
        <f t="shared" ref="A13:A26" si="0">+A12+1</f>
        <v>3</v>
      </c>
      <c r="B13" s="705" t="s">
        <v>444</v>
      </c>
      <c r="C13" s="705"/>
      <c r="D13" s="705"/>
      <c r="E13" s="347">
        <v>19.309999999999999</v>
      </c>
      <c r="F13" s="347"/>
      <c r="H13" s="112">
        <f t="shared" ref="H13:H18" si="1">+H12+1</f>
        <v>19</v>
      </c>
      <c r="I13" s="705" t="s">
        <v>455</v>
      </c>
      <c r="J13" s="705"/>
      <c r="K13" s="705"/>
      <c r="L13" s="342">
        <v>46.94</v>
      </c>
      <c r="M13" s="303"/>
    </row>
    <row r="14" spans="1:13" x14ac:dyDescent="0.25">
      <c r="A14" s="112">
        <f t="shared" si="0"/>
        <v>4</v>
      </c>
      <c r="B14" s="705" t="s">
        <v>445</v>
      </c>
      <c r="C14" s="705"/>
      <c r="D14" s="705"/>
      <c r="E14" s="347">
        <v>11.12</v>
      </c>
      <c r="F14" s="347"/>
      <c r="H14" s="112">
        <f t="shared" si="1"/>
        <v>20</v>
      </c>
      <c r="I14" s="705" t="s">
        <v>456</v>
      </c>
      <c r="J14" s="705"/>
      <c r="K14" s="705"/>
      <c r="L14" s="342">
        <v>104.2</v>
      </c>
      <c r="M14" s="303"/>
    </row>
    <row r="15" spans="1:13" x14ac:dyDescent="0.25">
      <c r="A15" s="112">
        <f t="shared" si="0"/>
        <v>5</v>
      </c>
      <c r="B15" s="715" t="s">
        <v>446</v>
      </c>
      <c r="C15" s="715"/>
      <c r="D15" s="715"/>
      <c r="E15" s="347">
        <v>24.58</v>
      </c>
      <c r="F15" s="347"/>
      <c r="H15" s="112">
        <f t="shared" si="1"/>
        <v>21</v>
      </c>
      <c r="I15" s="740" t="s">
        <v>351</v>
      </c>
      <c r="J15" s="740"/>
      <c r="K15" s="740"/>
      <c r="L15" s="342">
        <v>19.28</v>
      </c>
      <c r="M15" s="303"/>
    </row>
    <row r="16" spans="1:13" x14ac:dyDescent="0.25">
      <c r="A16" s="112">
        <f t="shared" si="0"/>
        <v>6</v>
      </c>
      <c r="B16" s="715" t="s">
        <v>447</v>
      </c>
      <c r="C16" s="715"/>
      <c r="D16" s="715"/>
      <c r="E16" s="342">
        <v>2.74</v>
      </c>
      <c r="F16" s="303"/>
      <c r="H16" s="112">
        <f t="shared" si="1"/>
        <v>22</v>
      </c>
      <c r="I16" s="705" t="s">
        <v>457</v>
      </c>
      <c r="J16" s="705"/>
      <c r="K16" s="705"/>
      <c r="L16" s="342">
        <v>34.340000000000003</v>
      </c>
      <c r="M16" s="303"/>
    </row>
    <row r="17" spans="1:13" x14ac:dyDescent="0.25">
      <c r="A17" s="112">
        <f t="shared" si="0"/>
        <v>7</v>
      </c>
      <c r="B17" s="715" t="s">
        <v>448</v>
      </c>
      <c r="C17" s="715"/>
      <c r="D17" s="715"/>
      <c r="E17" s="342">
        <v>10.29</v>
      </c>
      <c r="F17" s="303"/>
      <c r="H17" s="112">
        <f t="shared" si="1"/>
        <v>23</v>
      </c>
      <c r="I17" s="343" t="s">
        <v>31</v>
      </c>
      <c r="J17" s="344"/>
      <c r="K17" s="345"/>
      <c r="L17" s="342">
        <v>6.46</v>
      </c>
      <c r="M17" s="303"/>
    </row>
    <row r="18" spans="1:13" x14ac:dyDescent="0.25">
      <c r="A18" s="112">
        <f t="shared" si="0"/>
        <v>8</v>
      </c>
      <c r="B18" s="715" t="s">
        <v>449</v>
      </c>
      <c r="C18" s="715"/>
      <c r="D18" s="715"/>
      <c r="E18" s="342">
        <v>11.49</v>
      </c>
      <c r="F18" s="303"/>
      <c r="H18" s="112">
        <f t="shared" si="1"/>
        <v>24</v>
      </c>
      <c r="I18" s="715" t="s">
        <v>31</v>
      </c>
      <c r="J18" s="715"/>
      <c r="K18" s="715"/>
      <c r="L18" s="342">
        <v>6.5</v>
      </c>
      <c r="M18" s="303"/>
    </row>
    <row r="19" spans="1:13" x14ac:dyDescent="0.25">
      <c r="A19" s="112">
        <f t="shared" si="0"/>
        <v>9</v>
      </c>
      <c r="B19" s="740" t="s">
        <v>345</v>
      </c>
      <c r="C19" s="740"/>
      <c r="D19" s="740"/>
      <c r="E19" s="342">
        <v>1.21</v>
      </c>
      <c r="F19" s="303"/>
      <c r="H19" s="335" t="s">
        <v>298</v>
      </c>
      <c r="I19" s="335"/>
      <c r="J19" s="335"/>
      <c r="K19" s="335"/>
      <c r="L19" s="682">
        <f>SUM(L11:M18)</f>
        <v>322.3</v>
      </c>
      <c r="M19" s="682"/>
    </row>
    <row r="20" spans="1:13" x14ac:dyDescent="0.25">
      <c r="A20" s="112">
        <f t="shared" si="0"/>
        <v>10</v>
      </c>
      <c r="B20" s="740" t="s">
        <v>58</v>
      </c>
      <c r="C20" s="740"/>
      <c r="D20" s="740"/>
      <c r="E20" s="342">
        <v>11.27</v>
      </c>
      <c r="F20" s="303"/>
      <c r="H20" s="335"/>
      <c r="I20" s="335"/>
      <c r="J20" s="335"/>
      <c r="K20" s="335"/>
      <c r="L20" s="682"/>
      <c r="M20" s="682"/>
    </row>
    <row r="21" spans="1:13" x14ac:dyDescent="0.25">
      <c r="A21" s="112">
        <f t="shared" si="0"/>
        <v>11</v>
      </c>
      <c r="B21" s="740" t="s">
        <v>10</v>
      </c>
      <c r="C21" s="740"/>
      <c r="D21" s="740"/>
      <c r="E21" s="342">
        <v>7.23</v>
      </c>
      <c r="F21" s="303"/>
      <c r="H21" s="175"/>
      <c r="I21" s="175"/>
      <c r="J21" s="175"/>
      <c r="K21" s="175"/>
      <c r="L21" s="176"/>
      <c r="M21" s="176"/>
    </row>
    <row r="22" spans="1:13" ht="15.75" thickBot="1" x14ac:dyDescent="0.3">
      <c r="A22" s="112">
        <f t="shared" si="0"/>
        <v>12</v>
      </c>
      <c r="B22" s="740" t="s">
        <v>450</v>
      </c>
      <c r="C22" s="740"/>
      <c r="D22" s="740"/>
      <c r="E22" s="342">
        <v>18.010000000000002</v>
      </c>
      <c r="F22" s="303"/>
      <c r="H22" s="108"/>
      <c r="I22" s="108"/>
      <c r="J22" s="108"/>
      <c r="K22" s="108"/>
      <c r="L22" s="108"/>
      <c r="M22" s="108"/>
    </row>
    <row r="23" spans="1:13" x14ac:dyDescent="0.25">
      <c r="A23" s="112">
        <f t="shared" si="0"/>
        <v>13</v>
      </c>
      <c r="B23" s="740" t="s">
        <v>451</v>
      </c>
      <c r="C23" s="740"/>
      <c r="D23" s="740"/>
      <c r="E23" s="342">
        <v>13.77</v>
      </c>
      <c r="F23" s="303"/>
      <c r="H23" s="633" t="s">
        <v>537</v>
      </c>
      <c r="I23" s="634"/>
      <c r="J23" s="634"/>
      <c r="K23" s="634"/>
      <c r="L23" s="634">
        <f>E27+L19</f>
        <v>724.68</v>
      </c>
      <c r="M23" s="666"/>
    </row>
    <row r="24" spans="1:13" ht="15.75" thickBot="1" x14ac:dyDescent="0.3">
      <c r="A24" s="112">
        <f t="shared" si="0"/>
        <v>14</v>
      </c>
      <c r="B24" s="740" t="s">
        <v>452</v>
      </c>
      <c r="C24" s="740"/>
      <c r="D24" s="740"/>
      <c r="E24" s="342">
        <v>53.46</v>
      </c>
      <c r="F24" s="303"/>
      <c r="H24" s="638"/>
      <c r="I24" s="639"/>
      <c r="J24" s="639"/>
      <c r="K24" s="639"/>
      <c r="L24" s="639"/>
      <c r="M24" s="671"/>
    </row>
    <row r="25" spans="1:13" x14ac:dyDescent="0.25">
      <c r="A25" s="112">
        <f t="shared" si="0"/>
        <v>15</v>
      </c>
      <c r="B25" s="740" t="s">
        <v>234</v>
      </c>
      <c r="C25" s="740"/>
      <c r="D25" s="740"/>
      <c r="E25" s="342">
        <v>8.93</v>
      </c>
      <c r="F25" s="303"/>
      <c r="H25" s="175"/>
      <c r="I25" s="175"/>
      <c r="J25" s="175"/>
      <c r="K25" s="175"/>
      <c r="L25" s="176"/>
      <c r="M25" s="176"/>
    </row>
    <row r="26" spans="1:13" x14ac:dyDescent="0.25">
      <c r="A26" s="112">
        <f t="shared" si="0"/>
        <v>16</v>
      </c>
      <c r="B26" s="715" t="s">
        <v>31</v>
      </c>
      <c r="C26" s="715"/>
      <c r="D26" s="715"/>
      <c r="E26" s="342">
        <v>11.02</v>
      </c>
      <c r="F26" s="303"/>
    </row>
    <row r="27" spans="1:13" x14ac:dyDescent="0.25">
      <c r="A27" s="335" t="s">
        <v>290</v>
      </c>
      <c r="B27" s="335"/>
      <c r="C27" s="335"/>
      <c r="D27" s="335"/>
      <c r="E27" s="682">
        <f>SUM(E11:F26)</f>
        <v>402.37999999999994</v>
      </c>
      <c r="F27" s="682"/>
    </row>
    <row r="28" spans="1:13" x14ac:dyDescent="0.25">
      <c r="A28" s="335"/>
      <c r="B28" s="335"/>
      <c r="C28" s="335"/>
      <c r="D28" s="335"/>
      <c r="E28" s="682"/>
      <c r="F28" s="682"/>
    </row>
  </sheetData>
  <mergeCells count="65">
    <mergeCell ref="B26:D26"/>
    <mergeCell ref="E26:F26"/>
    <mergeCell ref="A27:D28"/>
    <mergeCell ref="E27:F28"/>
    <mergeCell ref="B22:D22"/>
    <mergeCell ref="E22:F22"/>
    <mergeCell ref="B23:D23"/>
    <mergeCell ref="E23:F23"/>
    <mergeCell ref="B24:D24"/>
    <mergeCell ref="E24:F24"/>
    <mergeCell ref="B25:D25"/>
    <mergeCell ref="E25:F25"/>
    <mergeCell ref="I18:K18"/>
    <mergeCell ref="L18:M18"/>
    <mergeCell ref="B18:D18"/>
    <mergeCell ref="E18:F18"/>
    <mergeCell ref="H23:K24"/>
    <mergeCell ref="B20:D20"/>
    <mergeCell ref="E20:F20"/>
    <mergeCell ref="B19:D19"/>
    <mergeCell ref="E19:F19"/>
    <mergeCell ref="H19:K20"/>
    <mergeCell ref="L23:M24"/>
    <mergeCell ref="L19:M20"/>
    <mergeCell ref="B21:D21"/>
    <mergeCell ref="E21:F21"/>
    <mergeCell ref="B16:D16"/>
    <mergeCell ref="E16:F16"/>
    <mergeCell ref="I16:K16"/>
    <mergeCell ref="L16:M16"/>
    <mergeCell ref="B17:D17"/>
    <mergeCell ref="E17:F17"/>
    <mergeCell ref="I17:K17"/>
    <mergeCell ref="L17:M17"/>
    <mergeCell ref="L15:M15"/>
    <mergeCell ref="B14:D14"/>
    <mergeCell ref="E14:F14"/>
    <mergeCell ref="I14:K14"/>
    <mergeCell ref="L14:M14"/>
    <mergeCell ref="B15:D15"/>
    <mergeCell ref="E15:F15"/>
    <mergeCell ref="I15:K15"/>
    <mergeCell ref="B13:D13"/>
    <mergeCell ref="E13:F13"/>
    <mergeCell ref="I13:K13"/>
    <mergeCell ref="L13:M13"/>
    <mergeCell ref="B12:D12"/>
    <mergeCell ref="E12:F12"/>
    <mergeCell ref="I12:K12"/>
    <mergeCell ref="L12:M12"/>
    <mergeCell ref="B11:D11"/>
    <mergeCell ref="E11:F11"/>
    <mergeCell ref="I11:K11"/>
    <mergeCell ref="L11:M11"/>
    <mergeCell ref="B10:D10"/>
    <mergeCell ref="E10:F10"/>
    <mergeCell ref="I10:K10"/>
    <mergeCell ref="L10:M10"/>
    <mergeCell ref="A8:F9"/>
    <mergeCell ref="H8:M9"/>
    <mergeCell ref="A1:C3"/>
    <mergeCell ref="D1:F3"/>
    <mergeCell ref="H1:I3"/>
    <mergeCell ref="A4:C6"/>
    <mergeCell ref="D4:F6"/>
  </mergeCells>
  <hyperlinks>
    <hyperlink ref="H1:I3" location="'PAGE DE GARDE'!A1" display="RETOUR"/>
  </hyperlinks>
  <pageMargins left="0.7" right="0.7" top="0.75" bottom="0.75" header="0.3" footer="0.3"/>
  <pageSetup paperSize="9"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39997558519241921"/>
  </sheetPr>
  <dimension ref="A1:M14"/>
  <sheetViews>
    <sheetView zoomScaleNormal="100" zoomScaleSheetLayoutView="20" workbookViewId="0">
      <selection activeCell="A4" sqref="A4:C6"/>
    </sheetView>
  </sheetViews>
  <sheetFormatPr baseColWidth="10" defaultRowHeight="15" x14ac:dyDescent="0.25"/>
  <sheetData>
    <row r="1" spans="1:13" ht="15" customHeight="1" x14ac:dyDescent="0.25">
      <c r="A1" s="432"/>
      <c r="B1" s="372"/>
      <c r="C1" s="372"/>
      <c r="D1" s="646" t="s">
        <v>592</v>
      </c>
      <c r="E1" s="646"/>
      <c r="F1" s="646"/>
      <c r="H1" s="358" t="s">
        <v>152</v>
      </c>
      <c r="I1" s="358"/>
    </row>
    <row r="2" spans="1:13" ht="15" customHeight="1" x14ac:dyDescent="0.25">
      <c r="A2" s="432"/>
      <c r="B2" s="372"/>
      <c r="C2" s="372"/>
      <c r="D2" s="646"/>
      <c r="E2" s="646"/>
      <c r="F2" s="646"/>
      <c r="H2" s="358"/>
      <c r="I2" s="358"/>
    </row>
    <row r="3" spans="1:13" ht="15" customHeight="1" x14ac:dyDescent="0.25">
      <c r="A3" s="432"/>
      <c r="B3" s="372"/>
      <c r="C3" s="372"/>
      <c r="D3" s="646"/>
      <c r="E3" s="646"/>
      <c r="F3" s="646"/>
      <c r="H3" s="358"/>
      <c r="I3" s="358"/>
    </row>
    <row r="4" spans="1:13" ht="15" customHeight="1" x14ac:dyDescent="0.25">
      <c r="A4" s="716" t="s">
        <v>628</v>
      </c>
      <c r="B4" s="372"/>
      <c r="C4" s="372"/>
      <c r="D4" s="396" t="s">
        <v>593</v>
      </c>
      <c r="E4" s="396"/>
      <c r="F4" s="396"/>
    </row>
    <row r="5" spans="1:13" ht="15" customHeight="1" x14ac:dyDescent="0.25">
      <c r="A5" s="432"/>
      <c r="B5" s="372"/>
      <c r="C5" s="372"/>
      <c r="D5" s="396"/>
      <c r="E5" s="396"/>
      <c r="F5" s="396"/>
    </row>
    <row r="6" spans="1:13" x14ac:dyDescent="0.25">
      <c r="A6" s="432"/>
      <c r="B6" s="372"/>
      <c r="C6" s="372"/>
      <c r="D6" s="396"/>
      <c r="E6" s="396"/>
      <c r="F6" s="396"/>
    </row>
    <row r="8" spans="1:13" ht="15" customHeight="1" x14ac:dyDescent="0.25">
      <c r="A8" s="765" t="s">
        <v>595</v>
      </c>
      <c r="B8" s="766"/>
      <c r="C8" s="766"/>
      <c r="D8" s="766"/>
      <c r="E8" s="766"/>
      <c r="F8" s="767"/>
      <c r="H8" s="200"/>
      <c r="I8" s="200"/>
      <c r="J8" s="200"/>
      <c r="K8" s="200"/>
      <c r="L8" s="200"/>
      <c r="M8" s="200"/>
    </row>
    <row r="9" spans="1:13" x14ac:dyDescent="0.25">
      <c r="A9" s="768"/>
      <c r="B9" s="769"/>
      <c r="C9" s="769"/>
      <c r="D9" s="769"/>
      <c r="E9" s="769"/>
      <c r="F9" s="770"/>
      <c r="H9" s="200"/>
      <c r="I9" s="200"/>
      <c r="J9" s="200"/>
      <c r="K9" s="200"/>
      <c r="L9" s="200"/>
      <c r="M9" s="200"/>
    </row>
    <row r="10" spans="1:13" x14ac:dyDescent="0.25">
      <c r="A10" s="184" t="s">
        <v>12</v>
      </c>
      <c r="B10" s="347" t="s">
        <v>7</v>
      </c>
      <c r="C10" s="347"/>
      <c r="D10" s="347"/>
      <c r="E10" s="347" t="s">
        <v>0</v>
      </c>
      <c r="F10" s="347"/>
      <c r="H10" s="108"/>
      <c r="I10" s="373"/>
      <c r="J10" s="373"/>
      <c r="K10" s="373"/>
      <c r="L10" s="373"/>
      <c r="M10" s="373"/>
    </row>
    <row r="11" spans="1:13" x14ac:dyDescent="0.25">
      <c r="A11" s="112">
        <v>1</v>
      </c>
      <c r="B11" s="705" t="s">
        <v>596</v>
      </c>
      <c r="C11" s="705"/>
      <c r="D11" s="705"/>
      <c r="E11" s="347">
        <v>500</v>
      </c>
      <c r="F11" s="347"/>
      <c r="H11" s="108"/>
      <c r="I11" s="718"/>
      <c r="J11" s="718"/>
      <c r="K11" s="718"/>
      <c r="L11" s="354"/>
      <c r="M11" s="354"/>
    </row>
    <row r="12" spans="1:13" x14ac:dyDescent="0.25">
      <c r="A12" s="112">
        <f>+A11+1</f>
        <v>2</v>
      </c>
      <c r="B12" s="705" t="s">
        <v>31</v>
      </c>
      <c r="C12" s="705"/>
      <c r="D12" s="705"/>
      <c r="E12" s="347">
        <v>8.5</v>
      </c>
      <c r="F12" s="347"/>
      <c r="H12" s="108"/>
      <c r="I12" s="718"/>
      <c r="J12" s="718"/>
      <c r="K12" s="718"/>
      <c r="L12" s="354"/>
      <c r="M12" s="354"/>
    </row>
    <row r="13" spans="1:13" x14ac:dyDescent="0.25">
      <c r="A13" s="335" t="s">
        <v>290</v>
      </c>
      <c r="B13" s="335"/>
      <c r="C13" s="335"/>
      <c r="D13" s="335"/>
      <c r="E13" s="682">
        <f>SUM(E11:F12)</f>
        <v>508.5</v>
      </c>
      <c r="F13" s="682"/>
    </row>
    <row r="14" spans="1:13" x14ac:dyDescent="0.25">
      <c r="A14" s="335"/>
      <c r="B14" s="335"/>
      <c r="C14" s="335"/>
      <c r="D14" s="335"/>
      <c r="E14" s="682"/>
      <c r="F14" s="682"/>
    </row>
  </sheetData>
  <mergeCells count="20">
    <mergeCell ref="B12:D12"/>
    <mergeCell ref="E12:F12"/>
    <mergeCell ref="I12:K12"/>
    <mergeCell ref="L12:M12"/>
    <mergeCell ref="A13:D14"/>
    <mergeCell ref="E13:F14"/>
    <mergeCell ref="B10:D10"/>
    <mergeCell ref="E10:F10"/>
    <mergeCell ref="I10:K10"/>
    <mergeCell ref="L10:M10"/>
    <mergeCell ref="B11:D11"/>
    <mergeCell ref="E11:F11"/>
    <mergeCell ref="I11:K11"/>
    <mergeCell ref="L11:M11"/>
    <mergeCell ref="A8:F9"/>
    <mergeCell ref="A1:C3"/>
    <mergeCell ref="D1:F3"/>
    <mergeCell ref="H1:I3"/>
    <mergeCell ref="A4:C6"/>
    <mergeCell ref="D4:F6"/>
  </mergeCells>
  <hyperlinks>
    <hyperlink ref="H1:I3" location="'PAGE DE GARDE'!A1" display="RETOUR"/>
  </hyperlinks>
  <pageMargins left="0.7" right="0.7" top="0.75" bottom="0.75" header="0.3" footer="0.3"/>
  <pageSetup paperSize="9" orientation="landscape"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A1:M49"/>
  <sheetViews>
    <sheetView zoomScale="70" zoomScaleNormal="70" workbookViewId="0">
      <selection activeCell="F46" sqref="F46:F47"/>
    </sheetView>
  </sheetViews>
  <sheetFormatPr baseColWidth="10" defaultRowHeight="15" x14ac:dyDescent="0.25"/>
  <cols>
    <col min="1" max="1" width="8.42578125" customWidth="1"/>
    <col min="4" max="4" width="40.7109375" customWidth="1"/>
    <col min="5" max="10" width="8.7109375" customWidth="1"/>
    <col min="11" max="11" width="7.7109375" customWidth="1"/>
    <col min="12" max="12" width="5.85546875" customWidth="1"/>
    <col min="13" max="13" width="3.5703125" customWidth="1"/>
  </cols>
  <sheetData>
    <row r="1" spans="1:13" x14ac:dyDescent="0.25">
      <c r="A1" s="317" t="s">
        <v>459</v>
      </c>
      <c r="B1" s="318"/>
      <c r="C1" s="318"/>
      <c r="D1" s="318"/>
      <c r="E1" s="318"/>
      <c r="F1" s="318"/>
      <c r="G1" s="318"/>
      <c r="H1" s="318"/>
      <c r="I1" s="318"/>
      <c r="J1" s="318"/>
      <c r="K1" s="318"/>
      <c r="L1" s="318"/>
      <c r="M1" s="319"/>
    </row>
    <row r="2" spans="1:13" ht="36.75" customHeight="1" thickBot="1" x14ac:dyDescent="0.3">
      <c r="A2" s="320"/>
      <c r="B2" s="321"/>
      <c r="C2" s="321"/>
      <c r="D2" s="321"/>
      <c r="E2" s="321"/>
      <c r="F2" s="321"/>
      <c r="G2" s="321"/>
      <c r="H2" s="321"/>
      <c r="I2" s="321"/>
      <c r="J2" s="321"/>
      <c r="K2" s="321"/>
      <c r="L2" s="321"/>
      <c r="M2" s="322"/>
    </row>
    <row r="3" spans="1:13" ht="15.75" thickBot="1" x14ac:dyDescent="0.3">
      <c r="A3" s="323" t="s">
        <v>186</v>
      </c>
      <c r="B3" s="324"/>
      <c r="C3" s="324"/>
      <c r="D3" s="324" t="s">
        <v>458</v>
      </c>
      <c r="E3" s="324"/>
      <c r="F3" s="324"/>
      <c r="G3" s="324"/>
      <c r="H3" s="324"/>
      <c r="I3" s="324"/>
      <c r="J3" s="324"/>
      <c r="K3" s="324"/>
      <c r="L3" s="324"/>
      <c r="M3" s="325"/>
    </row>
    <row r="4" spans="1:13" ht="15.75" thickBot="1" x14ac:dyDescent="0.3">
      <c r="A4" s="323" t="s">
        <v>185</v>
      </c>
      <c r="B4" s="324"/>
      <c r="C4" s="324"/>
      <c r="D4" s="324" t="s">
        <v>184</v>
      </c>
      <c r="E4" s="324"/>
      <c r="F4" s="324"/>
      <c r="G4" s="324"/>
      <c r="H4" s="324"/>
      <c r="I4" s="324"/>
      <c r="J4" s="324"/>
      <c r="K4" s="324"/>
      <c r="L4" s="324"/>
      <c r="M4" s="325"/>
    </row>
    <row r="5" spans="1:13" ht="15.75" thickBot="1" x14ac:dyDescent="0.3">
      <c r="A5" s="309" t="s">
        <v>212</v>
      </c>
      <c r="B5" s="310"/>
      <c r="C5" s="310"/>
      <c r="D5" s="311"/>
      <c r="E5" s="310"/>
      <c r="F5" s="310"/>
      <c r="G5" s="310"/>
      <c r="H5" s="310"/>
      <c r="I5" s="310"/>
      <c r="J5" s="310"/>
      <c r="K5" s="310"/>
      <c r="L5" s="310"/>
      <c r="M5" s="312"/>
    </row>
    <row r="6" spans="1:13" x14ac:dyDescent="0.25">
      <c r="A6" s="307"/>
      <c r="B6" s="307"/>
      <c r="C6" s="307"/>
      <c r="D6" s="307"/>
      <c r="E6" s="307"/>
      <c r="F6" s="307"/>
      <c r="G6" s="307"/>
      <c r="H6" s="307"/>
      <c r="I6" s="307"/>
      <c r="J6" s="307"/>
      <c r="K6" s="307"/>
      <c r="L6" s="307"/>
      <c r="M6" s="308"/>
    </row>
    <row r="8" spans="1:13" ht="15.75" thickBot="1" x14ac:dyDescent="0.3"/>
    <row r="9" spans="1:13" x14ac:dyDescent="0.25">
      <c r="B9" s="771" t="s">
        <v>207</v>
      </c>
      <c r="C9" s="772"/>
      <c r="D9" s="773"/>
      <c r="E9" s="771" t="s">
        <v>154</v>
      </c>
      <c r="F9" s="772"/>
      <c r="G9" s="772"/>
      <c r="H9" s="772"/>
      <c r="I9" s="772"/>
      <c r="J9" s="777"/>
      <c r="K9" s="778" t="s">
        <v>155</v>
      </c>
      <c r="L9" s="779"/>
      <c r="M9" s="780"/>
    </row>
    <row r="10" spans="1:13" x14ac:dyDescent="0.25">
      <c r="B10" s="774"/>
      <c r="C10" s="775"/>
      <c r="D10" s="776"/>
      <c r="E10" s="784" t="s">
        <v>156</v>
      </c>
      <c r="F10" s="785"/>
      <c r="G10" s="785"/>
      <c r="H10" s="785"/>
      <c r="I10" s="785"/>
      <c r="J10" s="786"/>
      <c r="K10" s="781"/>
      <c r="L10" s="782"/>
      <c r="M10" s="783"/>
    </row>
    <row r="11" spans="1:13" ht="15.75" thickBot="1" x14ac:dyDescent="0.3">
      <c r="B11" s="787" t="s">
        <v>157</v>
      </c>
      <c r="C11" s="788"/>
      <c r="D11" s="789"/>
      <c r="E11" s="179" t="s">
        <v>158</v>
      </c>
      <c r="F11" s="180" t="s">
        <v>159</v>
      </c>
      <c r="G11" s="180" t="s">
        <v>160</v>
      </c>
      <c r="H11" s="180" t="s">
        <v>161</v>
      </c>
      <c r="I11" s="180" t="s">
        <v>162</v>
      </c>
      <c r="J11" s="181" t="s">
        <v>163</v>
      </c>
      <c r="K11" s="790"/>
      <c r="L11" s="791"/>
      <c r="M11" s="792"/>
    </row>
    <row r="12" spans="1:13" x14ac:dyDescent="0.25">
      <c r="A12" s="232" t="s">
        <v>164</v>
      </c>
      <c r="B12" s="256" t="s">
        <v>190</v>
      </c>
      <c r="C12" s="257"/>
      <c r="D12" s="258"/>
      <c r="E12" s="116"/>
      <c r="F12" s="194">
        <v>3</v>
      </c>
      <c r="G12" s="36"/>
      <c r="H12" s="36"/>
      <c r="I12" s="36"/>
      <c r="J12" s="37"/>
      <c r="K12" s="259"/>
      <c r="L12" s="260"/>
      <c r="M12" s="261"/>
    </row>
    <row r="13" spans="1:13" x14ac:dyDescent="0.25">
      <c r="A13" s="233"/>
      <c r="B13" s="226" t="s">
        <v>194</v>
      </c>
      <c r="C13" s="227"/>
      <c r="D13" s="228"/>
      <c r="E13" s="87"/>
      <c r="F13" s="194">
        <v>3</v>
      </c>
      <c r="G13" s="112"/>
      <c r="H13" s="112"/>
      <c r="I13" s="112"/>
      <c r="J13" s="39"/>
      <c r="K13" s="229"/>
      <c r="L13" s="230"/>
      <c r="M13" s="231"/>
    </row>
    <row r="14" spans="1:13" x14ac:dyDescent="0.25">
      <c r="A14" s="233"/>
      <c r="B14" s="166" t="s">
        <v>172</v>
      </c>
      <c r="C14" s="167"/>
      <c r="D14" s="168"/>
      <c r="E14" s="87"/>
      <c r="F14" s="194"/>
      <c r="G14" s="112"/>
      <c r="H14" s="112"/>
      <c r="I14" s="112"/>
      <c r="J14" s="39"/>
      <c r="K14" s="229"/>
      <c r="L14" s="230"/>
      <c r="M14" s="231"/>
    </row>
    <row r="15" spans="1:13" x14ac:dyDescent="0.25">
      <c r="A15" s="233"/>
      <c r="B15" s="262" t="s">
        <v>195</v>
      </c>
      <c r="C15" s="263"/>
      <c r="D15" s="264"/>
      <c r="E15" s="87"/>
      <c r="F15" s="112"/>
      <c r="G15" s="195"/>
      <c r="H15" s="112"/>
      <c r="I15" s="112"/>
      <c r="J15" s="39"/>
      <c r="K15" s="229"/>
      <c r="L15" s="230"/>
      <c r="M15" s="231"/>
    </row>
    <row r="16" spans="1:13" x14ac:dyDescent="0.25">
      <c r="A16" s="233"/>
      <c r="B16" s="262" t="s">
        <v>198</v>
      </c>
      <c r="C16" s="263"/>
      <c r="D16" s="264"/>
      <c r="E16" s="87"/>
      <c r="F16" s="112"/>
      <c r="G16" s="195"/>
      <c r="H16" s="112"/>
      <c r="I16" s="112"/>
      <c r="J16" s="39"/>
      <c r="K16" s="229"/>
      <c r="L16" s="230"/>
      <c r="M16" s="231"/>
    </row>
    <row r="17" spans="1:13" x14ac:dyDescent="0.25">
      <c r="A17" s="233"/>
      <c r="B17" s="226" t="s">
        <v>199</v>
      </c>
      <c r="C17" s="227"/>
      <c r="D17" s="228"/>
      <c r="E17" s="87"/>
      <c r="F17" s="194"/>
      <c r="G17" s="112"/>
      <c r="H17" s="112"/>
      <c r="I17" s="112"/>
      <c r="J17" s="39"/>
      <c r="K17" s="229"/>
      <c r="L17" s="230"/>
      <c r="M17" s="231"/>
    </row>
    <row r="18" spans="1:13" x14ac:dyDescent="0.25">
      <c r="A18" s="233"/>
      <c r="B18" s="262" t="s">
        <v>208</v>
      </c>
      <c r="C18" s="263"/>
      <c r="D18" s="264"/>
      <c r="E18" s="87"/>
      <c r="F18" s="194"/>
      <c r="G18" s="112"/>
      <c r="H18" s="112"/>
      <c r="I18" s="112"/>
      <c r="J18" s="39"/>
      <c r="K18" s="229"/>
      <c r="L18" s="230"/>
      <c r="M18" s="231"/>
    </row>
    <row r="19" spans="1:13" x14ac:dyDescent="0.25">
      <c r="A19" s="233"/>
      <c r="B19" s="262" t="s">
        <v>200</v>
      </c>
      <c r="C19" s="263"/>
      <c r="D19" s="264"/>
      <c r="E19" s="87"/>
      <c r="F19" s="196"/>
      <c r="G19" s="195"/>
      <c r="H19" s="112"/>
      <c r="I19" s="112"/>
      <c r="J19" s="39"/>
      <c r="K19" s="229"/>
      <c r="L19" s="230"/>
      <c r="M19" s="231"/>
    </row>
    <row r="20" spans="1:13" x14ac:dyDescent="0.25">
      <c r="A20" s="233"/>
      <c r="B20" s="262" t="s">
        <v>201</v>
      </c>
      <c r="C20" s="263"/>
      <c r="D20" s="264"/>
      <c r="E20" s="87"/>
      <c r="F20" s="112"/>
      <c r="G20" s="195"/>
      <c r="H20" s="112"/>
      <c r="I20" s="112"/>
      <c r="J20" s="39"/>
      <c r="K20" s="229"/>
      <c r="L20" s="230"/>
      <c r="M20" s="231"/>
    </row>
    <row r="21" spans="1:13" x14ac:dyDescent="0.25">
      <c r="A21" s="233"/>
      <c r="B21" s="169" t="s">
        <v>202</v>
      </c>
      <c r="C21" s="170"/>
      <c r="D21" s="171"/>
      <c r="E21" s="87"/>
      <c r="F21" s="112"/>
      <c r="G21" s="195"/>
      <c r="H21" s="112"/>
      <c r="I21" s="112"/>
      <c r="J21" s="39"/>
      <c r="K21" s="229"/>
      <c r="L21" s="230"/>
      <c r="M21" s="231"/>
    </row>
    <row r="22" spans="1:13" x14ac:dyDescent="0.25">
      <c r="A22" s="233"/>
      <c r="B22" s="226" t="s">
        <v>269</v>
      </c>
      <c r="C22" s="227"/>
      <c r="D22" s="228"/>
      <c r="E22" s="87"/>
      <c r="F22" s="112"/>
      <c r="G22" s="195"/>
      <c r="H22" s="112"/>
      <c r="I22" s="112"/>
      <c r="J22" s="39"/>
      <c r="K22" s="229"/>
      <c r="L22" s="230"/>
      <c r="M22" s="231"/>
    </row>
    <row r="23" spans="1:13" x14ac:dyDescent="0.25">
      <c r="A23" s="233"/>
      <c r="B23" s="226" t="s">
        <v>209</v>
      </c>
      <c r="C23" s="227"/>
      <c r="D23" s="228"/>
      <c r="E23" s="87"/>
      <c r="F23" s="112"/>
      <c r="G23" s="195"/>
      <c r="H23" s="112"/>
      <c r="I23" s="112"/>
      <c r="J23" s="39"/>
      <c r="K23" s="229"/>
      <c r="L23" s="230"/>
      <c r="M23" s="231"/>
    </row>
    <row r="24" spans="1:13" ht="15.75" thickBot="1" x14ac:dyDescent="0.3">
      <c r="A24" s="233"/>
      <c r="B24" s="253" t="s">
        <v>210</v>
      </c>
      <c r="C24" s="254"/>
      <c r="D24" s="255"/>
      <c r="E24" s="87"/>
      <c r="F24" s="112"/>
      <c r="G24" s="112"/>
      <c r="H24" s="195"/>
      <c r="I24" s="112"/>
      <c r="J24" s="39"/>
      <c r="K24" s="229"/>
      <c r="L24" s="230"/>
      <c r="M24" s="231"/>
    </row>
    <row r="25" spans="1:13" x14ac:dyDescent="0.25">
      <c r="A25" s="232" t="s">
        <v>181</v>
      </c>
      <c r="B25" s="235" t="s">
        <v>205</v>
      </c>
      <c r="C25" s="236"/>
      <c r="D25" s="237"/>
      <c r="E25" s="89"/>
      <c r="F25" s="194">
        <v>3</v>
      </c>
      <c r="G25" s="34"/>
      <c r="H25" s="34"/>
      <c r="I25" s="34"/>
      <c r="J25" s="35"/>
      <c r="K25" s="238"/>
      <c r="L25" s="239"/>
      <c r="M25" s="240"/>
    </row>
    <row r="26" spans="1:13" x14ac:dyDescent="0.25">
      <c r="A26" s="233"/>
      <c r="B26" s="241" t="s">
        <v>183</v>
      </c>
      <c r="C26" s="242"/>
      <c r="D26" s="243"/>
      <c r="E26" s="16"/>
      <c r="F26" s="194">
        <v>3</v>
      </c>
      <c r="G26" s="41"/>
      <c r="H26" s="41"/>
      <c r="I26" s="41"/>
      <c r="J26" s="42"/>
      <c r="K26" s="244"/>
      <c r="L26" s="245"/>
      <c r="M26" s="246"/>
    </row>
    <row r="27" spans="1:13" ht="15.75" thickBot="1" x14ac:dyDescent="0.3">
      <c r="A27" s="234"/>
      <c r="B27" s="247" t="s">
        <v>206</v>
      </c>
      <c r="C27" s="248"/>
      <c r="D27" s="249"/>
      <c r="E27" s="15"/>
      <c r="F27" s="43"/>
      <c r="G27" s="43"/>
      <c r="H27" s="43"/>
      <c r="I27" s="43"/>
      <c r="J27" s="197"/>
      <c r="K27" s="250"/>
      <c r="L27" s="251"/>
      <c r="M27" s="252"/>
    </row>
    <row r="29" spans="1:13" ht="15.75" thickBot="1" x14ac:dyDescent="0.3"/>
    <row r="30" spans="1:13" x14ac:dyDescent="0.25">
      <c r="A30" s="53"/>
      <c r="B30" s="793" t="s">
        <v>153</v>
      </c>
      <c r="C30" s="772"/>
      <c r="D30" s="773"/>
      <c r="E30" s="771" t="s">
        <v>154</v>
      </c>
      <c r="F30" s="772"/>
      <c r="G30" s="772"/>
      <c r="H30" s="772"/>
      <c r="I30" s="772"/>
      <c r="J30" s="777"/>
      <c r="K30" s="778" t="s">
        <v>155</v>
      </c>
      <c r="L30" s="779"/>
      <c r="M30" s="780"/>
    </row>
    <row r="31" spans="1:13" x14ac:dyDescent="0.25">
      <c r="A31" s="53"/>
      <c r="B31" s="794"/>
      <c r="C31" s="775"/>
      <c r="D31" s="776"/>
      <c r="E31" s="784" t="s">
        <v>156</v>
      </c>
      <c r="F31" s="785"/>
      <c r="G31" s="785"/>
      <c r="H31" s="785"/>
      <c r="I31" s="785"/>
      <c r="J31" s="786"/>
      <c r="K31" s="781"/>
      <c r="L31" s="782"/>
      <c r="M31" s="783"/>
    </row>
    <row r="32" spans="1:13" ht="15.75" thickBot="1" x14ac:dyDescent="0.3">
      <c r="A32" s="54"/>
      <c r="B32" s="795" t="s">
        <v>157</v>
      </c>
      <c r="C32" s="788"/>
      <c r="D32" s="789"/>
      <c r="E32" s="179" t="s">
        <v>158</v>
      </c>
      <c r="F32" s="180" t="s">
        <v>159</v>
      </c>
      <c r="G32" s="180" t="s">
        <v>160</v>
      </c>
      <c r="H32" s="180" t="s">
        <v>161</v>
      </c>
      <c r="I32" s="180" t="s">
        <v>162</v>
      </c>
      <c r="J32" s="181" t="s">
        <v>163</v>
      </c>
      <c r="K32" s="790"/>
      <c r="L32" s="791"/>
      <c r="M32" s="792"/>
    </row>
    <row r="33" spans="1:13" x14ac:dyDescent="0.25">
      <c r="A33" s="232" t="s">
        <v>164</v>
      </c>
      <c r="B33" s="287" t="s">
        <v>165</v>
      </c>
      <c r="C33" s="288"/>
      <c r="D33" s="289"/>
      <c r="E33" s="89"/>
      <c r="F33" s="194">
        <v>3</v>
      </c>
      <c r="G33" s="34"/>
      <c r="H33" s="34"/>
      <c r="I33" s="34"/>
      <c r="J33" s="35"/>
      <c r="K33" s="238"/>
      <c r="L33" s="239"/>
      <c r="M33" s="240"/>
    </row>
    <row r="34" spans="1:13" x14ac:dyDescent="0.25">
      <c r="A34" s="233"/>
      <c r="B34" s="262" t="s">
        <v>166</v>
      </c>
      <c r="C34" s="263"/>
      <c r="D34" s="264"/>
      <c r="E34" s="116"/>
      <c r="F34" s="194">
        <v>3</v>
      </c>
      <c r="G34" s="36"/>
      <c r="H34" s="36"/>
      <c r="I34" s="36"/>
      <c r="J34" s="37"/>
      <c r="K34" s="229"/>
      <c r="L34" s="230"/>
      <c r="M34" s="231"/>
    </row>
    <row r="35" spans="1:13" x14ac:dyDescent="0.25">
      <c r="A35" s="233"/>
      <c r="B35" s="256" t="s">
        <v>167</v>
      </c>
      <c r="C35" s="257"/>
      <c r="D35" s="297"/>
      <c r="E35" s="116"/>
      <c r="F35" s="194">
        <v>3</v>
      </c>
      <c r="G35" s="36"/>
      <c r="H35" s="36"/>
      <c r="I35" s="36"/>
      <c r="J35" s="37"/>
      <c r="K35" s="259"/>
      <c r="L35" s="260"/>
      <c r="M35" s="261"/>
    </row>
    <row r="36" spans="1:13" x14ac:dyDescent="0.25">
      <c r="A36" s="233"/>
      <c r="B36" s="172" t="s">
        <v>168</v>
      </c>
      <c r="C36" s="173"/>
      <c r="D36" s="173"/>
      <c r="E36" s="116"/>
      <c r="F36" s="194">
        <v>3</v>
      </c>
      <c r="G36" s="36"/>
      <c r="H36" s="36"/>
      <c r="I36" s="36"/>
      <c r="J36" s="37"/>
      <c r="K36" s="301"/>
      <c r="L36" s="302"/>
      <c r="M36" s="303"/>
    </row>
    <row r="37" spans="1:13" x14ac:dyDescent="0.25">
      <c r="A37" s="233"/>
      <c r="B37" s="262" t="s">
        <v>169</v>
      </c>
      <c r="C37" s="263"/>
      <c r="D37" s="264"/>
      <c r="E37" s="116"/>
      <c r="F37" s="194">
        <v>3</v>
      </c>
      <c r="G37" s="36"/>
      <c r="H37" s="36"/>
      <c r="I37" s="36"/>
      <c r="J37" s="37"/>
      <c r="K37" s="229"/>
      <c r="L37" s="230"/>
      <c r="M37" s="231"/>
    </row>
    <row r="38" spans="1:13" x14ac:dyDescent="0.25">
      <c r="A38" s="233"/>
      <c r="B38" s="262" t="s">
        <v>170</v>
      </c>
      <c r="C38" s="263"/>
      <c r="D38" s="264"/>
      <c r="E38" s="116"/>
      <c r="F38" s="194">
        <v>3</v>
      </c>
      <c r="G38" s="36"/>
      <c r="H38" s="36"/>
      <c r="I38" s="36"/>
      <c r="J38" s="37"/>
      <c r="K38" s="229"/>
      <c r="L38" s="230"/>
      <c r="M38" s="231"/>
    </row>
    <row r="39" spans="1:13" x14ac:dyDescent="0.25">
      <c r="A39" s="233"/>
      <c r="B39" s="226" t="s">
        <v>171</v>
      </c>
      <c r="C39" s="227"/>
      <c r="D39" s="228"/>
      <c r="E39" s="87"/>
      <c r="F39" s="194">
        <v>3</v>
      </c>
      <c r="G39" s="112"/>
      <c r="H39" s="112"/>
      <c r="I39" s="112"/>
      <c r="J39" s="39"/>
      <c r="K39" s="298"/>
      <c r="L39" s="299"/>
      <c r="M39" s="300"/>
    </row>
    <row r="40" spans="1:13" x14ac:dyDescent="0.25">
      <c r="A40" s="233"/>
      <c r="B40" s="166" t="s">
        <v>172</v>
      </c>
      <c r="C40" s="167"/>
      <c r="D40" s="168"/>
      <c r="E40" s="87"/>
      <c r="F40" s="194">
        <v>3</v>
      </c>
      <c r="G40" s="112"/>
      <c r="H40" s="112"/>
      <c r="I40" s="112"/>
      <c r="J40" s="39"/>
      <c r="K40" s="298"/>
      <c r="L40" s="299"/>
      <c r="M40" s="300"/>
    </row>
    <row r="41" spans="1:13" x14ac:dyDescent="0.25">
      <c r="A41" s="233"/>
      <c r="B41" s="226" t="s">
        <v>173</v>
      </c>
      <c r="C41" s="227"/>
      <c r="D41" s="228"/>
      <c r="E41" s="87"/>
      <c r="F41" s="194">
        <v>3</v>
      </c>
      <c r="G41" s="112"/>
      <c r="H41" s="112"/>
      <c r="I41" s="112"/>
      <c r="J41" s="39"/>
      <c r="K41" s="298"/>
      <c r="L41" s="299"/>
      <c r="M41" s="300"/>
    </row>
    <row r="42" spans="1:13" x14ac:dyDescent="0.25">
      <c r="A42" s="233"/>
      <c r="B42" s="262" t="s">
        <v>174</v>
      </c>
      <c r="C42" s="263"/>
      <c r="D42" s="264"/>
      <c r="E42" s="87"/>
      <c r="F42" s="194">
        <v>3</v>
      </c>
      <c r="G42" s="41"/>
      <c r="H42" s="41"/>
      <c r="I42" s="41"/>
      <c r="J42" s="42"/>
      <c r="K42" s="229"/>
      <c r="L42" s="230"/>
      <c r="M42" s="231"/>
    </row>
    <row r="43" spans="1:13" x14ac:dyDescent="0.25">
      <c r="A43" s="233"/>
      <c r="B43" s="294" t="s">
        <v>175</v>
      </c>
      <c r="C43" s="295"/>
      <c r="D43" s="296"/>
      <c r="E43" s="87"/>
      <c r="F43" s="194">
        <v>3</v>
      </c>
      <c r="G43" s="41"/>
      <c r="H43" s="41"/>
      <c r="I43" s="41"/>
      <c r="J43" s="42"/>
      <c r="K43" s="262" t="s">
        <v>176</v>
      </c>
      <c r="L43" s="263"/>
      <c r="M43" s="264"/>
    </row>
    <row r="44" spans="1:13" x14ac:dyDescent="0.25">
      <c r="A44" s="233"/>
      <c r="B44" s="294" t="s">
        <v>177</v>
      </c>
      <c r="C44" s="295"/>
      <c r="D44" s="296"/>
      <c r="E44" s="87"/>
      <c r="F44" s="194">
        <v>3</v>
      </c>
      <c r="G44" s="41"/>
      <c r="H44" s="41"/>
      <c r="I44" s="41"/>
      <c r="J44" s="42"/>
      <c r="K44" s="262" t="s">
        <v>176</v>
      </c>
      <c r="L44" s="263"/>
      <c r="M44" s="264"/>
    </row>
    <row r="45" spans="1:13" x14ac:dyDescent="0.25">
      <c r="A45" s="233"/>
      <c r="B45" s="294" t="s">
        <v>178</v>
      </c>
      <c r="C45" s="295"/>
      <c r="D45" s="296"/>
      <c r="E45" s="87"/>
      <c r="F45" s="194">
        <v>3</v>
      </c>
      <c r="G45" s="41"/>
      <c r="H45" s="41"/>
      <c r="I45" s="41"/>
      <c r="J45" s="42"/>
      <c r="K45" s="262" t="s">
        <v>176</v>
      </c>
      <c r="L45" s="263"/>
      <c r="M45" s="264"/>
    </row>
    <row r="46" spans="1:13" x14ac:dyDescent="0.25">
      <c r="A46" s="233"/>
      <c r="B46" s="262" t="s">
        <v>179</v>
      </c>
      <c r="C46" s="263"/>
      <c r="D46" s="264"/>
      <c r="E46" s="16"/>
      <c r="F46" s="198"/>
      <c r="G46" s="41"/>
      <c r="H46" s="41"/>
      <c r="I46" s="41"/>
      <c r="J46" s="42"/>
      <c r="K46" s="229"/>
      <c r="L46" s="230"/>
      <c r="M46" s="231"/>
    </row>
    <row r="47" spans="1:13" ht="15.75" thickBot="1" x14ac:dyDescent="0.3">
      <c r="A47" s="234"/>
      <c r="B47" s="247" t="s">
        <v>180</v>
      </c>
      <c r="C47" s="248"/>
      <c r="D47" s="293"/>
      <c r="E47" s="15"/>
      <c r="F47" s="199"/>
      <c r="G47" s="43"/>
      <c r="H47" s="43"/>
      <c r="I47" s="43"/>
      <c r="J47" s="44"/>
      <c r="K47" s="250"/>
      <c r="L47" s="251"/>
      <c r="M47" s="252"/>
    </row>
    <row r="48" spans="1:13" x14ac:dyDescent="0.25">
      <c r="A48" s="232" t="s">
        <v>181</v>
      </c>
      <c r="B48" s="287" t="s">
        <v>182</v>
      </c>
      <c r="C48" s="288"/>
      <c r="D48" s="289"/>
      <c r="E48" s="89"/>
      <c r="F48" s="194">
        <v>3</v>
      </c>
      <c r="G48" s="34"/>
      <c r="H48" s="34"/>
      <c r="I48" s="34"/>
      <c r="J48" s="35"/>
      <c r="K48" s="238"/>
      <c r="L48" s="239"/>
      <c r="M48" s="240"/>
    </row>
    <row r="49" spans="1:13" ht="15.75" thickBot="1" x14ac:dyDescent="0.3">
      <c r="A49" s="234"/>
      <c r="B49" s="247" t="s">
        <v>183</v>
      </c>
      <c r="C49" s="248"/>
      <c r="D49" s="293"/>
      <c r="E49" s="145"/>
      <c r="F49" s="194">
        <v>3</v>
      </c>
      <c r="G49" s="43"/>
      <c r="H49" s="43"/>
      <c r="I49" s="43"/>
      <c r="J49" s="44"/>
      <c r="K49" s="250"/>
      <c r="L49" s="251"/>
      <c r="M49" s="252"/>
    </row>
  </sheetData>
  <mergeCells count="86">
    <mergeCell ref="B47:D47"/>
    <mergeCell ref="K47:M47"/>
    <mergeCell ref="A48:A49"/>
    <mergeCell ref="B48:D48"/>
    <mergeCell ref="K48:M48"/>
    <mergeCell ref="B49:D49"/>
    <mergeCell ref="K49:M49"/>
    <mergeCell ref="A33:A47"/>
    <mergeCell ref="B33:D33"/>
    <mergeCell ref="K33:M33"/>
    <mergeCell ref="B34:D34"/>
    <mergeCell ref="K34:M34"/>
    <mergeCell ref="B35:D35"/>
    <mergeCell ref="K35:M35"/>
    <mergeCell ref="K36:M36"/>
    <mergeCell ref="B37:D37"/>
    <mergeCell ref="B44:D44"/>
    <mergeCell ref="K44:M44"/>
    <mergeCell ref="B45:D45"/>
    <mergeCell ref="K45:M45"/>
    <mergeCell ref="B46:D46"/>
    <mergeCell ref="K46:M46"/>
    <mergeCell ref="K40:M40"/>
    <mergeCell ref="B42:D42"/>
    <mergeCell ref="K42:M42"/>
    <mergeCell ref="B43:D43"/>
    <mergeCell ref="K43:M43"/>
    <mergeCell ref="B41:D41"/>
    <mergeCell ref="K41:M41"/>
    <mergeCell ref="K37:M37"/>
    <mergeCell ref="B38:D38"/>
    <mergeCell ref="K38:M38"/>
    <mergeCell ref="B39:D39"/>
    <mergeCell ref="K39:M39"/>
    <mergeCell ref="B30:D31"/>
    <mergeCell ref="E30:J30"/>
    <mergeCell ref="K30:M31"/>
    <mergeCell ref="E31:J31"/>
    <mergeCell ref="B32:D32"/>
    <mergeCell ref="K32:M32"/>
    <mergeCell ref="B24:D24"/>
    <mergeCell ref="K24:M24"/>
    <mergeCell ref="A25:A27"/>
    <mergeCell ref="B25:D25"/>
    <mergeCell ref="K25:M25"/>
    <mergeCell ref="B26:D26"/>
    <mergeCell ref="K26:M26"/>
    <mergeCell ref="B27:D27"/>
    <mergeCell ref="K27:M27"/>
    <mergeCell ref="A12:A24"/>
    <mergeCell ref="B12:D12"/>
    <mergeCell ref="K12:M12"/>
    <mergeCell ref="B13:D13"/>
    <mergeCell ref="K13:M13"/>
    <mergeCell ref="K14:M14"/>
    <mergeCell ref="B15:D15"/>
    <mergeCell ref="B23:D23"/>
    <mergeCell ref="K23:M23"/>
    <mergeCell ref="B17:D17"/>
    <mergeCell ref="K17:M17"/>
    <mergeCell ref="B18:D18"/>
    <mergeCell ref="K18:M18"/>
    <mergeCell ref="B19:D19"/>
    <mergeCell ref="K19:M19"/>
    <mergeCell ref="B20:D20"/>
    <mergeCell ref="K20:M20"/>
    <mergeCell ref="K21:M21"/>
    <mergeCell ref="B22:D22"/>
    <mergeCell ref="K22:M22"/>
    <mergeCell ref="K15:M15"/>
    <mergeCell ref="B16:D16"/>
    <mergeCell ref="K16:M16"/>
    <mergeCell ref="B9:D10"/>
    <mergeCell ref="E9:J9"/>
    <mergeCell ref="K9:M10"/>
    <mergeCell ref="E10:J10"/>
    <mergeCell ref="B11:D11"/>
    <mergeCell ref="K11:M11"/>
    <mergeCell ref="A6:M6"/>
    <mergeCell ref="A1:M2"/>
    <mergeCell ref="A3:C3"/>
    <mergeCell ref="D3:M3"/>
    <mergeCell ref="A4:C4"/>
    <mergeCell ref="D4:M4"/>
    <mergeCell ref="A5:C5"/>
    <mergeCell ref="D5:M5"/>
  </mergeCells>
  <pageMargins left="0.7" right="0.7" top="0.75" bottom="0.75" header="0.3" footer="0.3"/>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A1:F22"/>
  <sheetViews>
    <sheetView zoomScaleNormal="100" zoomScaleSheetLayoutView="50" workbookViewId="0">
      <selection activeCell="A4" sqref="A4:C6"/>
    </sheetView>
  </sheetViews>
  <sheetFormatPr baseColWidth="10" defaultRowHeight="15" x14ac:dyDescent="0.25"/>
  <sheetData>
    <row r="1" spans="1:6" ht="15" customHeight="1" x14ac:dyDescent="0.25">
      <c r="A1" s="432"/>
      <c r="B1" s="372"/>
      <c r="C1" s="372"/>
      <c r="D1" s="646" t="s">
        <v>552</v>
      </c>
      <c r="E1" s="646"/>
      <c r="F1" s="646"/>
    </row>
    <row r="2" spans="1:6" ht="15" customHeight="1" x14ac:dyDescent="0.25">
      <c r="A2" s="432"/>
      <c r="B2" s="372"/>
      <c r="C2" s="372"/>
      <c r="D2" s="646"/>
      <c r="E2" s="646"/>
      <c r="F2" s="646"/>
    </row>
    <row r="3" spans="1:6" ht="15" customHeight="1" x14ac:dyDescent="0.25">
      <c r="A3" s="432"/>
      <c r="B3" s="372"/>
      <c r="C3" s="372"/>
      <c r="D3" s="646"/>
      <c r="E3" s="646"/>
      <c r="F3" s="646"/>
    </row>
    <row r="4" spans="1:6" ht="15" customHeight="1" x14ac:dyDescent="0.25">
      <c r="A4" s="716" t="s">
        <v>631</v>
      </c>
      <c r="B4" s="372"/>
      <c r="C4" s="372"/>
      <c r="D4" s="396" t="s">
        <v>553</v>
      </c>
      <c r="E4" s="396"/>
      <c r="F4" s="396"/>
    </row>
    <row r="5" spans="1:6" ht="15" customHeight="1" x14ac:dyDescent="0.25">
      <c r="A5" s="432"/>
      <c r="B5" s="372"/>
      <c r="C5" s="372"/>
      <c r="D5" s="396"/>
      <c r="E5" s="396"/>
      <c r="F5" s="396"/>
    </row>
    <row r="6" spans="1:6" x14ac:dyDescent="0.25">
      <c r="A6" s="432"/>
      <c r="B6" s="372"/>
      <c r="C6" s="372"/>
      <c r="D6" s="396"/>
      <c r="E6" s="396"/>
      <c r="F6" s="396"/>
    </row>
    <row r="8" spans="1:6" ht="15" customHeight="1" x14ac:dyDescent="0.25">
      <c r="A8" s="676" t="s">
        <v>479</v>
      </c>
      <c r="B8" s="677"/>
      <c r="C8" s="677"/>
      <c r="D8" s="677"/>
      <c r="E8" s="677"/>
      <c r="F8" s="678"/>
    </row>
    <row r="9" spans="1:6" x14ac:dyDescent="0.25">
      <c r="A9" s="679"/>
      <c r="B9" s="680"/>
      <c r="C9" s="680"/>
      <c r="D9" s="680"/>
      <c r="E9" s="680"/>
      <c r="F9" s="681"/>
    </row>
    <row r="10" spans="1:6" x14ac:dyDescent="0.25">
      <c r="A10" s="174" t="s">
        <v>12</v>
      </c>
      <c r="B10" s="347" t="s">
        <v>7</v>
      </c>
      <c r="C10" s="347"/>
      <c r="D10" s="347"/>
      <c r="E10" s="347" t="s">
        <v>0</v>
      </c>
      <c r="F10" s="347"/>
    </row>
    <row r="11" spans="1:6" x14ac:dyDescent="0.25">
      <c r="A11" s="112">
        <v>1</v>
      </c>
      <c r="B11" s="705" t="s">
        <v>22</v>
      </c>
      <c r="C11" s="705"/>
      <c r="D11" s="705"/>
      <c r="E11" s="347">
        <v>91.92</v>
      </c>
      <c r="F11" s="347"/>
    </row>
    <row r="12" spans="1:6" x14ac:dyDescent="0.25">
      <c r="A12" s="112">
        <f>+A11+1</f>
        <v>2</v>
      </c>
      <c r="B12" s="705" t="s">
        <v>379</v>
      </c>
      <c r="C12" s="705"/>
      <c r="D12" s="705"/>
      <c r="E12" s="347">
        <v>968.44</v>
      </c>
      <c r="F12" s="347"/>
    </row>
    <row r="13" spans="1:6" x14ac:dyDescent="0.25">
      <c r="A13" s="112">
        <f t="shared" ref="A13:A20" si="0">+A12+1</f>
        <v>3</v>
      </c>
      <c r="B13" s="705" t="s">
        <v>460</v>
      </c>
      <c r="C13" s="705"/>
      <c r="D13" s="705"/>
      <c r="E13" s="347">
        <v>11.8</v>
      </c>
      <c r="F13" s="347"/>
    </row>
    <row r="14" spans="1:6" x14ac:dyDescent="0.25">
      <c r="A14" s="112">
        <f t="shared" si="0"/>
        <v>4</v>
      </c>
      <c r="B14" s="705" t="s">
        <v>461</v>
      </c>
      <c r="C14" s="705"/>
      <c r="D14" s="705"/>
      <c r="E14" s="347">
        <v>10.44</v>
      </c>
      <c r="F14" s="347"/>
    </row>
    <row r="15" spans="1:6" x14ac:dyDescent="0.25">
      <c r="A15" s="112">
        <f t="shared" si="0"/>
        <v>5</v>
      </c>
      <c r="B15" s="740" t="s">
        <v>10</v>
      </c>
      <c r="C15" s="740"/>
      <c r="D15" s="740"/>
      <c r="E15" s="347">
        <v>44.21</v>
      </c>
      <c r="F15" s="347"/>
    </row>
    <row r="16" spans="1:6" x14ac:dyDescent="0.25">
      <c r="A16" s="112">
        <f t="shared" si="0"/>
        <v>6</v>
      </c>
      <c r="B16" s="740" t="s">
        <v>462</v>
      </c>
      <c r="C16" s="740"/>
      <c r="D16" s="740"/>
      <c r="E16" s="342">
        <v>1.64</v>
      </c>
      <c r="F16" s="303"/>
    </row>
    <row r="17" spans="1:6" x14ac:dyDescent="0.25">
      <c r="A17" s="112">
        <f t="shared" si="0"/>
        <v>7</v>
      </c>
      <c r="B17" s="740" t="s">
        <v>463</v>
      </c>
      <c r="C17" s="740"/>
      <c r="D17" s="740"/>
      <c r="E17" s="342">
        <v>7</v>
      </c>
      <c r="F17" s="303"/>
    </row>
    <row r="18" spans="1:6" x14ac:dyDescent="0.25">
      <c r="A18" s="112">
        <f t="shared" si="0"/>
        <v>8</v>
      </c>
      <c r="B18" s="715" t="s">
        <v>464</v>
      </c>
      <c r="C18" s="715"/>
      <c r="D18" s="715"/>
      <c r="E18" s="342">
        <v>52.66</v>
      </c>
      <c r="F18" s="303"/>
    </row>
    <row r="19" spans="1:6" x14ac:dyDescent="0.25">
      <c r="A19" s="112">
        <f t="shared" si="0"/>
        <v>9</v>
      </c>
      <c r="B19" s="715" t="s">
        <v>465</v>
      </c>
      <c r="C19" s="715"/>
      <c r="D19" s="715"/>
      <c r="E19" s="342">
        <v>57.36</v>
      </c>
      <c r="F19" s="303"/>
    </row>
    <row r="20" spans="1:6" x14ac:dyDescent="0.25">
      <c r="A20" s="112">
        <f t="shared" si="0"/>
        <v>10</v>
      </c>
      <c r="B20" s="715" t="s">
        <v>31</v>
      </c>
      <c r="C20" s="715"/>
      <c r="D20" s="715"/>
      <c r="E20" s="342">
        <v>6.77</v>
      </c>
      <c r="F20" s="303"/>
    </row>
    <row r="21" spans="1:6" x14ac:dyDescent="0.25">
      <c r="A21" s="335" t="s">
        <v>290</v>
      </c>
      <c r="B21" s="335"/>
      <c r="C21" s="335"/>
      <c r="D21" s="335"/>
      <c r="E21" s="682">
        <f>SUM(E11:F20)</f>
        <v>1252.2400000000002</v>
      </c>
      <c r="F21" s="682"/>
    </row>
    <row r="22" spans="1:6" x14ac:dyDescent="0.25">
      <c r="A22" s="335"/>
      <c r="B22" s="335"/>
      <c r="C22" s="335"/>
      <c r="D22" s="335"/>
      <c r="E22" s="682"/>
      <c r="F22" s="682"/>
    </row>
  </sheetData>
  <mergeCells count="29">
    <mergeCell ref="A21:D22"/>
    <mergeCell ref="E21:F22"/>
    <mergeCell ref="B18:D18"/>
    <mergeCell ref="E18:F18"/>
    <mergeCell ref="B19:D19"/>
    <mergeCell ref="E19:F19"/>
    <mergeCell ref="B20:D20"/>
    <mergeCell ref="E20:F20"/>
    <mergeCell ref="B16:D16"/>
    <mergeCell ref="E16:F16"/>
    <mergeCell ref="B17:D17"/>
    <mergeCell ref="E17:F17"/>
    <mergeCell ref="B14:D14"/>
    <mergeCell ref="E14:F14"/>
    <mergeCell ref="B15:D15"/>
    <mergeCell ref="E15:F15"/>
    <mergeCell ref="B12:D12"/>
    <mergeCell ref="E12:F12"/>
    <mergeCell ref="B13:D13"/>
    <mergeCell ref="E13:F13"/>
    <mergeCell ref="B10:D10"/>
    <mergeCell ref="E10:F10"/>
    <mergeCell ref="B11:D11"/>
    <mergeCell ref="E11:F11"/>
    <mergeCell ref="A1:C3"/>
    <mergeCell ref="D1:F3"/>
    <mergeCell ref="A4:C6"/>
    <mergeCell ref="D4:F6"/>
    <mergeCell ref="A8:F9"/>
  </mergeCells>
  <pageMargins left="0.7" right="0.7" top="0.75" bottom="0.75" header="0.3" footer="0.3"/>
  <pageSetup paperSize="9" orientation="landscape"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A1:F21"/>
  <sheetViews>
    <sheetView zoomScaleNormal="100" zoomScaleSheetLayoutView="50" workbookViewId="0">
      <selection activeCell="A4" sqref="A4:C6"/>
    </sheetView>
  </sheetViews>
  <sheetFormatPr baseColWidth="10" defaultRowHeight="15" x14ac:dyDescent="0.25"/>
  <sheetData>
    <row r="1" spans="1:6" ht="15" customHeight="1" x14ac:dyDescent="0.25">
      <c r="A1" s="432"/>
      <c r="B1" s="372"/>
      <c r="C1" s="372"/>
      <c r="D1" s="646" t="s">
        <v>469</v>
      </c>
      <c r="E1" s="646"/>
      <c r="F1" s="646"/>
    </row>
    <row r="2" spans="1:6" ht="15" customHeight="1" x14ac:dyDescent="0.25">
      <c r="A2" s="432"/>
      <c r="B2" s="372"/>
      <c r="C2" s="372"/>
      <c r="D2" s="646"/>
      <c r="E2" s="646"/>
      <c r="F2" s="646"/>
    </row>
    <row r="3" spans="1:6" ht="15" customHeight="1" x14ac:dyDescent="0.25">
      <c r="A3" s="432"/>
      <c r="B3" s="372"/>
      <c r="C3" s="372"/>
      <c r="D3" s="646"/>
      <c r="E3" s="646"/>
      <c r="F3" s="646"/>
    </row>
    <row r="4" spans="1:6" ht="15" customHeight="1" x14ac:dyDescent="0.25">
      <c r="A4" s="716" t="s">
        <v>631</v>
      </c>
      <c r="B4" s="372"/>
      <c r="C4" s="372"/>
      <c r="D4" s="396" t="s">
        <v>554</v>
      </c>
      <c r="E4" s="396"/>
      <c r="F4" s="396"/>
    </row>
    <row r="5" spans="1:6" ht="15" customHeight="1" x14ac:dyDescent="0.25">
      <c r="A5" s="432"/>
      <c r="B5" s="372"/>
      <c r="C5" s="372"/>
      <c r="D5" s="396"/>
      <c r="E5" s="396"/>
      <c r="F5" s="396"/>
    </row>
    <row r="6" spans="1:6" x14ac:dyDescent="0.25">
      <c r="A6" s="432"/>
      <c r="B6" s="372"/>
      <c r="C6" s="372"/>
      <c r="D6" s="396"/>
      <c r="E6" s="396"/>
      <c r="F6" s="396"/>
    </row>
    <row r="8" spans="1:6" ht="15" customHeight="1" x14ac:dyDescent="0.25">
      <c r="A8" s="676" t="s">
        <v>479</v>
      </c>
      <c r="B8" s="677"/>
      <c r="C8" s="677"/>
      <c r="D8" s="677"/>
      <c r="E8" s="677"/>
      <c r="F8" s="678"/>
    </row>
    <row r="9" spans="1:6" x14ac:dyDescent="0.25">
      <c r="A9" s="679"/>
      <c r="B9" s="680"/>
      <c r="C9" s="680"/>
      <c r="D9" s="680"/>
      <c r="E9" s="680"/>
      <c r="F9" s="681"/>
    </row>
    <row r="10" spans="1:6" x14ac:dyDescent="0.25">
      <c r="A10" s="174" t="s">
        <v>12</v>
      </c>
      <c r="B10" s="347" t="s">
        <v>7</v>
      </c>
      <c r="C10" s="347"/>
      <c r="D10" s="347"/>
      <c r="E10" s="347" t="s">
        <v>0</v>
      </c>
      <c r="F10" s="347"/>
    </row>
    <row r="11" spans="1:6" x14ac:dyDescent="0.25">
      <c r="A11" s="112">
        <v>1</v>
      </c>
      <c r="B11" s="705" t="s">
        <v>257</v>
      </c>
      <c r="C11" s="705"/>
      <c r="D11" s="705"/>
      <c r="E11" s="347">
        <v>14.47</v>
      </c>
      <c r="F11" s="347"/>
    </row>
    <row r="12" spans="1:6" x14ac:dyDescent="0.25">
      <c r="A12" s="112">
        <f>+A11+1</f>
        <v>2</v>
      </c>
      <c r="B12" s="705" t="s">
        <v>468</v>
      </c>
      <c r="C12" s="705"/>
      <c r="D12" s="705"/>
      <c r="E12" s="347">
        <v>345.35</v>
      </c>
      <c r="F12" s="347"/>
    </row>
    <row r="13" spans="1:6" x14ac:dyDescent="0.25">
      <c r="A13" s="112">
        <f t="shared" ref="A13:A19" si="0">+A12+1</f>
        <v>3</v>
      </c>
      <c r="B13" s="715" t="s">
        <v>31</v>
      </c>
      <c r="C13" s="715"/>
      <c r="D13" s="715"/>
      <c r="E13" s="347">
        <v>4.87</v>
      </c>
      <c r="F13" s="347"/>
    </row>
    <row r="14" spans="1:6" x14ac:dyDescent="0.25">
      <c r="A14" s="112">
        <f t="shared" si="0"/>
        <v>4</v>
      </c>
      <c r="B14" s="740" t="s">
        <v>10</v>
      </c>
      <c r="C14" s="740"/>
      <c r="D14" s="740"/>
      <c r="E14" s="347">
        <v>20.92</v>
      </c>
      <c r="F14" s="347"/>
    </row>
    <row r="15" spans="1:6" x14ac:dyDescent="0.25">
      <c r="A15" s="112">
        <f t="shared" si="0"/>
        <v>5</v>
      </c>
      <c r="B15" s="740" t="s">
        <v>466</v>
      </c>
      <c r="C15" s="740"/>
      <c r="D15" s="740"/>
      <c r="E15" s="347">
        <v>12.54</v>
      </c>
      <c r="F15" s="347"/>
    </row>
    <row r="16" spans="1:6" x14ac:dyDescent="0.25">
      <c r="A16" s="112">
        <f t="shared" si="0"/>
        <v>6</v>
      </c>
      <c r="B16" s="740" t="s">
        <v>467</v>
      </c>
      <c r="C16" s="740"/>
      <c r="D16" s="740"/>
      <c r="E16" s="342">
        <v>10.039999999999999</v>
      </c>
      <c r="F16" s="303"/>
    </row>
    <row r="17" spans="1:6" x14ac:dyDescent="0.25">
      <c r="A17" s="112">
        <f t="shared" si="0"/>
        <v>7</v>
      </c>
      <c r="B17" s="740" t="s">
        <v>20</v>
      </c>
      <c r="C17" s="740"/>
      <c r="D17" s="740"/>
      <c r="E17" s="342">
        <v>21.37</v>
      </c>
      <c r="F17" s="303"/>
    </row>
    <row r="18" spans="1:6" x14ac:dyDescent="0.25">
      <c r="A18" s="112">
        <f t="shared" si="0"/>
        <v>8</v>
      </c>
      <c r="B18" s="740" t="s">
        <v>461</v>
      </c>
      <c r="C18" s="740"/>
      <c r="D18" s="740"/>
      <c r="E18" s="342">
        <v>22.18</v>
      </c>
      <c r="F18" s="303"/>
    </row>
    <row r="19" spans="1:6" x14ac:dyDescent="0.25">
      <c r="A19" s="112">
        <f t="shared" si="0"/>
        <v>9</v>
      </c>
      <c r="B19" s="740" t="s">
        <v>108</v>
      </c>
      <c r="C19" s="740"/>
      <c r="D19" s="740"/>
      <c r="E19" s="342">
        <v>243.72</v>
      </c>
      <c r="F19" s="303"/>
    </row>
    <row r="20" spans="1:6" x14ac:dyDescent="0.25">
      <c r="A20" s="335" t="s">
        <v>290</v>
      </c>
      <c r="B20" s="335"/>
      <c r="C20" s="335"/>
      <c r="D20" s="335"/>
      <c r="E20" s="682">
        <f>SUM(E11:F19)</f>
        <v>695.46000000000015</v>
      </c>
      <c r="F20" s="682"/>
    </row>
    <row r="21" spans="1:6" x14ac:dyDescent="0.25">
      <c r="A21" s="335"/>
      <c r="B21" s="335"/>
      <c r="C21" s="335"/>
      <c r="D21" s="335"/>
      <c r="E21" s="682"/>
      <c r="F21" s="682"/>
    </row>
  </sheetData>
  <mergeCells count="27">
    <mergeCell ref="A20:D21"/>
    <mergeCell ref="E20:F21"/>
    <mergeCell ref="B17:D17"/>
    <mergeCell ref="E17:F17"/>
    <mergeCell ref="B18:D18"/>
    <mergeCell ref="E18:F18"/>
    <mergeCell ref="B19:D19"/>
    <mergeCell ref="E19:F19"/>
    <mergeCell ref="B14:D14"/>
    <mergeCell ref="E14:F14"/>
    <mergeCell ref="B15:D15"/>
    <mergeCell ref="E15:F15"/>
    <mergeCell ref="B16:D16"/>
    <mergeCell ref="E16:F16"/>
    <mergeCell ref="B11:D11"/>
    <mergeCell ref="E11:F11"/>
    <mergeCell ref="B12:D12"/>
    <mergeCell ref="E12:F12"/>
    <mergeCell ref="B13:D13"/>
    <mergeCell ref="E13:F13"/>
    <mergeCell ref="B10:D10"/>
    <mergeCell ref="E10:F10"/>
    <mergeCell ref="A1:C3"/>
    <mergeCell ref="D1:F3"/>
    <mergeCell ref="A4:C6"/>
    <mergeCell ref="D4:F6"/>
    <mergeCell ref="A8:F9"/>
  </mergeCells>
  <pageMargins left="0.7" right="0.7" top="0.75" bottom="0.75" header="0.3" footer="0.3"/>
  <pageSetup paperSize="9" orientation="landscape"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A1:F25"/>
  <sheetViews>
    <sheetView zoomScaleNormal="100" zoomScaleSheetLayoutView="50" workbookViewId="0">
      <selection activeCell="D4" sqref="D4:F6"/>
    </sheetView>
  </sheetViews>
  <sheetFormatPr baseColWidth="10" defaultRowHeight="15" x14ac:dyDescent="0.25"/>
  <sheetData>
    <row r="1" spans="1:6" ht="15" customHeight="1" x14ac:dyDescent="0.25">
      <c r="A1" s="432"/>
      <c r="B1" s="372"/>
      <c r="C1" s="372"/>
      <c r="D1" s="646" t="s">
        <v>478</v>
      </c>
      <c r="E1" s="646"/>
      <c r="F1" s="646"/>
    </row>
    <row r="2" spans="1:6" ht="15" customHeight="1" x14ac:dyDescent="0.25">
      <c r="A2" s="432"/>
      <c r="B2" s="372"/>
      <c r="C2" s="372"/>
      <c r="D2" s="646"/>
      <c r="E2" s="646"/>
      <c r="F2" s="646"/>
    </row>
    <row r="3" spans="1:6" ht="15" customHeight="1" x14ac:dyDescent="0.25">
      <c r="A3" s="432"/>
      <c r="B3" s="372"/>
      <c r="C3" s="372"/>
      <c r="D3" s="646"/>
      <c r="E3" s="646"/>
      <c r="F3" s="646"/>
    </row>
    <row r="4" spans="1:6" ht="15" customHeight="1" x14ac:dyDescent="0.25">
      <c r="A4" s="716" t="s">
        <v>628</v>
      </c>
      <c r="B4" s="372"/>
      <c r="C4" s="372"/>
      <c r="D4" s="396" t="s">
        <v>632</v>
      </c>
      <c r="E4" s="396"/>
      <c r="F4" s="396"/>
    </row>
    <row r="5" spans="1:6" ht="15" customHeight="1" x14ac:dyDescent="0.25">
      <c r="A5" s="432"/>
      <c r="B5" s="372"/>
      <c r="C5" s="372"/>
      <c r="D5" s="396"/>
      <c r="E5" s="396"/>
      <c r="F5" s="396"/>
    </row>
    <row r="6" spans="1:6" x14ac:dyDescent="0.25">
      <c r="A6" s="432"/>
      <c r="B6" s="372"/>
      <c r="C6" s="372"/>
      <c r="D6" s="396"/>
      <c r="E6" s="396"/>
      <c r="F6" s="396"/>
    </row>
    <row r="8" spans="1:6" ht="15" customHeight="1" x14ac:dyDescent="0.25">
      <c r="A8" s="676" t="s">
        <v>479</v>
      </c>
      <c r="B8" s="677"/>
      <c r="C8" s="677"/>
      <c r="D8" s="677"/>
      <c r="E8" s="677"/>
      <c r="F8" s="678"/>
    </row>
    <row r="9" spans="1:6" x14ac:dyDescent="0.25">
      <c r="A9" s="679"/>
      <c r="B9" s="680"/>
      <c r="C9" s="680"/>
      <c r="D9" s="680"/>
      <c r="E9" s="680"/>
      <c r="F9" s="681"/>
    </row>
    <row r="10" spans="1:6" x14ac:dyDescent="0.25">
      <c r="A10" s="174" t="s">
        <v>12</v>
      </c>
      <c r="B10" s="347" t="s">
        <v>7</v>
      </c>
      <c r="C10" s="347"/>
      <c r="D10" s="347"/>
      <c r="E10" s="347" t="s">
        <v>0</v>
      </c>
      <c r="F10" s="347"/>
    </row>
    <row r="11" spans="1:6" x14ac:dyDescent="0.25">
      <c r="A11" s="112">
        <v>1</v>
      </c>
      <c r="B11" s="705" t="s">
        <v>470</v>
      </c>
      <c r="C11" s="705"/>
      <c r="D11" s="705"/>
      <c r="E11" s="347">
        <v>836.21</v>
      </c>
      <c r="F11" s="347"/>
    </row>
    <row r="12" spans="1:6" x14ac:dyDescent="0.25">
      <c r="A12" s="112">
        <f>+A11+1</f>
        <v>2</v>
      </c>
      <c r="B12" s="705" t="s">
        <v>471</v>
      </c>
      <c r="C12" s="705"/>
      <c r="D12" s="705"/>
      <c r="E12" s="347">
        <v>16.3</v>
      </c>
      <c r="F12" s="347"/>
    </row>
    <row r="13" spans="1:6" x14ac:dyDescent="0.25">
      <c r="A13" s="112">
        <f t="shared" ref="A13:A18" si="0">+A12+1</f>
        <v>3</v>
      </c>
      <c r="B13" s="740" t="s">
        <v>10</v>
      </c>
      <c r="C13" s="740"/>
      <c r="D13" s="740"/>
      <c r="E13" s="347">
        <v>2.33</v>
      </c>
      <c r="F13" s="347"/>
    </row>
    <row r="14" spans="1:6" x14ac:dyDescent="0.25">
      <c r="A14" s="112">
        <f t="shared" si="0"/>
        <v>4</v>
      </c>
      <c r="B14" s="715" t="s">
        <v>472</v>
      </c>
      <c r="C14" s="715"/>
      <c r="D14" s="715"/>
      <c r="E14" s="347">
        <v>2.9</v>
      </c>
      <c r="F14" s="347"/>
    </row>
    <row r="15" spans="1:6" x14ac:dyDescent="0.25">
      <c r="A15" s="112">
        <f t="shared" si="0"/>
        <v>5</v>
      </c>
      <c r="B15" s="740" t="s">
        <v>10</v>
      </c>
      <c r="C15" s="740"/>
      <c r="D15" s="740"/>
      <c r="E15" s="347">
        <v>2.52</v>
      </c>
      <c r="F15" s="347"/>
    </row>
    <row r="16" spans="1:6" x14ac:dyDescent="0.25">
      <c r="A16" s="112">
        <f t="shared" si="0"/>
        <v>6</v>
      </c>
      <c r="B16" s="740" t="s">
        <v>467</v>
      </c>
      <c r="C16" s="740"/>
      <c r="D16" s="740"/>
      <c r="E16" s="342">
        <v>25.99</v>
      </c>
      <c r="F16" s="303"/>
    </row>
    <row r="17" spans="1:6" x14ac:dyDescent="0.25">
      <c r="A17" s="112">
        <f t="shared" si="0"/>
        <v>7</v>
      </c>
      <c r="B17" s="740" t="s">
        <v>473</v>
      </c>
      <c r="C17" s="740"/>
      <c r="D17" s="740"/>
      <c r="E17" s="342">
        <v>1.53</v>
      </c>
      <c r="F17" s="303"/>
    </row>
    <row r="18" spans="1:6" x14ac:dyDescent="0.25">
      <c r="A18" s="112">
        <f t="shared" si="0"/>
        <v>8</v>
      </c>
      <c r="B18" s="740" t="s">
        <v>474</v>
      </c>
      <c r="C18" s="740"/>
      <c r="D18" s="740"/>
      <c r="E18" s="342">
        <v>1.51</v>
      </c>
      <c r="F18" s="303"/>
    </row>
    <row r="19" spans="1:6" x14ac:dyDescent="0.25">
      <c r="A19" s="112">
        <f t="shared" ref="A19:A21" si="1">+A15+1</f>
        <v>6</v>
      </c>
      <c r="B19" s="740" t="s">
        <v>475</v>
      </c>
      <c r="C19" s="740"/>
      <c r="D19" s="740"/>
      <c r="E19" s="342">
        <v>25.76</v>
      </c>
      <c r="F19" s="303"/>
    </row>
    <row r="20" spans="1:6" x14ac:dyDescent="0.25">
      <c r="A20" s="112">
        <f t="shared" si="1"/>
        <v>7</v>
      </c>
      <c r="B20" s="740" t="s">
        <v>476</v>
      </c>
      <c r="C20" s="740"/>
      <c r="D20" s="740"/>
      <c r="E20" s="342">
        <v>2.52</v>
      </c>
      <c r="F20" s="303"/>
    </row>
    <row r="21" spans="1:6" x14ac:dyDescent="0.25">
      <c r="A21" s="112">
        <f t="shared" si="1"/>
        <v>8</v>
      </c>
      <c r="B21" s="715" t="s">
        <v>71</v>
      </c>
      <c r="C21" s="715"/>
      <c r="D21" s="715"/>
      <c r="E21" s="342">
        <v>2.92</v>
      </c>
      <c r="F21" s="303"/>
    </row>
    <row r="22" spans="1:6" x14ac:dyDescent="0.25">
      <c r="A22" s="112">
        <f t="shared" ref="A22:A23" si="2">+A14+1</f>
        <v>5</v>
      </c>
      <c r="B22" s="740" t="s">
        <v>330</v>
      </c>
      <c r="C22" s="740"/>
      <c r="D22" s="740"/>
      <c r="E22" s="342">
        <v>2.86</v>
      </c>
      <c r="F22" s="303"/>
    </row>
    <row r="23" spans="1:6" x14ac:dyDescent="0.25">
      <c r="A23" s="112">
        <f t="shared" si="2"/>
        <v>6</v>
      </c>
      <c r="B23" s="740" t="s">
        <v>477</v>
      </c>
      <c r="C23" s="740"/>
      <c r="D23" s="740"/>
      <c r="E23" s="342">
        <v>2.99</v>
      </c>
      <c r="F23" s="303"/>
    </row>
    <row r="24" spans="1:6" x14ac:dyDescent="0.25">
      <c r="A24" s="335" t="s">
        <v>290</v>
      </c>
      <c r="B24" s="335"/>
      <c r="C24" s="335"/>
      <c r="D24" s="335"/>
      <c r="E24" s="682">
        <f>SUM(E11:F23)</f>
        <v>926.33999999999992</v>
      </c>
      <c r="F24" s="682"/>
    </row>
    <row r="25" spans="1:6" x14ac:dyDescent="0.25">
      <c r="A25" s="335"/>
      <c r="B25" s="335"/>
      <c r="C25" s="335"/>
      <c r="D25" s="335"/>
      <c r="E25" s="682"/>
      <c r="F25" s="682"/>
    </row>
  </sheetData>
  <mergeCells count="35">
    <mergeCell ref="A24:D25"/>
    <mergeCell ref="E24:F25"/>
    <mergeCell ref="B19:D19"/>
    <mergeCell ref="E19:F19"/>
    <mergeCell ref="B20:D20"/>
    <mergeCell ref="E20:F20"/>
    <mergeCell ref="B21:D21"/>
    <mergeCell ref="E21:F21"/>
    <mergeCell ref="B22:D22"/>
    <mergeCell ref="E22:F22"/>
    <mergeCell ref="B17:D17"/>
    <mergeCell ref="E17:F17"/>
    <mergeCell ref="B18:D18"/>
    <mergeCell ref="E18:F18"/>
    <mergeCell ref="B23:D23"/>
    <mergeCell ref="E23:F23"/>
    <mergeCell ref="B14:D14"/>
    <mergeCell ref="E14:F14"/>
    <mergeCell ref="B15:D15"/>
    <mergeCell ref="E15:F15"/>
    <mergeCell ref="B16:D16"/>
    <mergeCell ref="E16:F16"/>
    <mergeCell ref="B11:D11"/>
    <mergeCell ref="E11:F11"/>
    <mergeCell ref="B12:D12"/>
    <mergeCell ref="E12:F12"/>
    <mergeCell ref="B13:D13"/>
    <mergeCell ref="E13:F13"/>
    <mergeCell ref="B10:D10"/>
    <mergeCell ref="E10:F10"/>
    <mergeCell ref="A1:C3"/>
    <mergeCell ref="D1:F3"/>
    <mergeCell ref="A4:C6"/>
    <mergeCell ref="D4:F6"/>
    <mergeCell ref="A8:F9"/>
  </mergeCells>
  <pageMargins left="0.7" right="0.7" top="0.75" bottom="0.75" header="0.3" footer="0.3"/>
  <pageSetup paperSize="9" orientation="landscape"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A1:M57"/>
  <sheetViews>
    <sheetView zoomScale="85" zoomScaleNormal="85" zoomScaleSheetLayoutView="50" workbookViewId="0">
      <selection activeCell="A4" sqref="A4:C6"/>
    </sheetView>
  </sheetViews>
  <sheetFormatPr baseColWidth="10" defaultRowHeight="15" x14ac:dyDescent="0.25"/>
  <sheetData>
    <row r="1" spans="1:13" ht="15" customHeight="1" x14ac:dyDescent="0.25">
      <c r="A1" s="432"/>
      <c r="B1" s="372"/>
      <c r="C1" s="372"/>
      <c r="D1" s="646" t="s">
        <v>480</v>
      </c>
      <c r="E1" s="646"/>
      <c r="F1" s="646"/>
    </row>
    <row r="2" spans="1:13" ht="15" customHeight="1" x14ac:dyDescent="0.25">
      <c r="A2" s="432"/>
      <c r="B2" s="372"/>
      <c r="C2" s="372"/>
      <c r="D2" s="646"/>
      <c r="E2" s="646"/>
      <c r="F2" s="646"/>
    </row>
    <row r="3" spans="1:13" ht="15" customHeight="1" x14ac:dyDescent="0.25">
      <c r="A3" s="432"/>
      <c r="B3" s="372"/>
      <c r="C3" s="372"/>
      <c r="D3" s="646"/>
      <c r="E3" s="646"/>
      <c r="F3" s="646"/>
    </row>
    <row r="4" spans="1:13" ht="15" customHeight="1" x14ac:dyDescent="0.25">
      <c r="A4" s="716" t="s">
        <v>633</v>
      </c>
      <c r="B4" s="372"/>
      <c r="C4" s="372"/>
      <c r="D4" s="396" t="s">
        <v>557</v>
      </c>
      <c r="E4" s="396"/>
      <c r="F4" s="396"/>
    </row>
    <row r="5" spans="1:13" ht="15" customHeight="1" x14ac:dyDescent="0.25">
      <c r="A5" s="432"/>
      <c r="B5" s="372"/>
      <c r="C5" s="372"/>
      <c r="D5" s="396"/>
      <c r="E5" s="396"/>
      <c r="F5" s="396"/>
    </row>
    <row r="6" spans="1:13" x14ac:dyDescent="0.25">
      <c r="A6" s="432"/>
      <c r="B6" s="372"/>
      <c r="C6" s="372"/>
      <c r="D6" s="396"/>
      <c r="E6" s="396"/>
      <c r="F6" s="396"/>
    </row>
    <row r="7" spans="1:13" ht="15.75" thickBot="1" x14ac:dyDescent="0.3"/>
    <row r="8" spans="1:13" ht="15" customHeight="1" x14ac:dyDescent="0.25">
      <c r="A8" s="765" t="s">
        <v>394</v>
      </c>
      <c r="B8" s="766"/>
      <c r="C8" s="766"/>
      <c r="D8" s="766"/>
      <c r="E8" s="766"/>
      <c r="F8" s="767"/>
      <c r="H8" s="796" t="s">
        <v>523</v>
      </c>
      <c r="I8" s="797"/>
      <c r="J8" s="797"/>
      <c r="K8" s="797"/>
      <c r="L8" s="797"/>
      <c r="M8" s="798"/>
    </row>
    <row r="9" spans="1:13" x14ac:dyDescent="0.25">
      <c r="A9" s="768"/>
      <c r="B9" s="769"/>
      <c r="C9" s="769"/>
      <c r="D9" s="769"/>
      <c r="E9" s="769"/>
      <c r="F9" s="770"/>
      <c r="H9" s="799"/>
      <c r="I9" s="800"/>
      <c r="J9" s="800"/>
      <c r="K9" s="800"/>
      <c r="L9" s="800"/>
      <c r="M9" s="801"/>
    </row>
    <row r="10" spans="1:13" x14ac:dyDescent="0.25">
      <c r="A10" s="174" t="s">
        <v>12</v>
      </c>
      <c r="B10" s="347" t="s">
        <v>7</v>
      </c>
      <c r="C10" s="347"/>
      <c r="D10" s="347"/>
      <c r="E10" s="347" t="s">
        <v>0</v>
      </c>
      <c r="F10" s="347"/>
      <c r="H10" s="14" t="s">
        <v>12</v>
      </c>
      <c r="I10" s="299" t="s">
        <v>7</v>
      </c>
      <c r="J10" s="299"/>
      <c r="K10" s="299"/>
      <c r="L10" s="299" t="s">
        <v>0</v>
      </c>
      <c r="M10" s="300"/>
    </row>
    <row r="11" spans="1:13" x14ac:dyDescent="0.25">
      <c r="A11" s="112">
        <v>1</v>
      </c>
      <c r="B11" s="705" t="s">
        <v>482</v>
      </c>
      <c r="C11" s="705"/>
      <c r="D11" s="705"/>
      <c r="E11" s="347">
        <v>75.31</v>
      </c>
      <c r="F11" s="347"/>
      <c r="H11" s="14">
        <v>41</v>
      </c>
      <c r="I11" s="705" t="s">
        <v>515</v>
      </c>
      <c r="J11" s="705"/>
      <c r="K11" s="705"/>
      <c r="L11" s="342">
        <v>59.1</v>
      </c>
      <c r="M11" s="303"/>
    </row>
    <row r="12" spans="1:13" x14ac:dyDescent="0.25">
      <c r="A12" s="112">
        <f>+A11+1</f>
        <v>2</v>
      </c>
      <c r="B12" s="705" t="s">
        <v>481</v>
      </c>
      <c r="C12" s="705"/>
      <c r="D12" s="705"/>
      <c r="E12" s="347">
        <v>19.53</v>
      </c>
      <c r="F12" s="347"/>
      <c r="H12" s="112">
        <f>+H11+1</f>
        <v>42</v>
      </c>
      <c r="I12" s="705" t="s">
        <v>516</v>
      </c>
      <c r="J12" s="705"/>
      <c r="K12" s="705"/>
      <c r="L12" s="342">
        <v>11.52</v>
      </c>
      <c r="M12" s="303"/>
    </row>
    <row r="13" spans="1:13" x14ac:dyDescent="0.25">
      <c r="A13" s="112">
        <f t="shared" ref="A13:A49" si="0">+A12+1</f>
        <v>3</v>
      </c>
      <c r="B13" s="705" t="s">
        <v>483</v>
      </c>
      <c r="C13" s="705"/>
      <c r="D13" s="705"/>
      <c r="E13" s="347">
        <v>6.51</v>
      </c>
      <c r="F13" s="347"/>
      <c r="H13" s="112">
        <f t="shared" ref="H13:H19" si="1">+H12+1</f>
        <v>43</v>
      </c>
      <c r="I13" s="705" t="s">
        <v>517</v>
      </c>
      <c r="J13" s="705"/>
      <c r="K13" s="705"/>
      <c r="L13" s="342">
        <v>12.49</v>
      </c>
      <c r="M13" s="303"/>
    </row>
    <row r="14" spans="1:13" x14ac:dyDescent="0.25">
      <c r="A14" s="112">
        <f t="shared" si="0"/>
        <v>4</v>
      </c>
      <c r="B14" s="705" t="s">
        <v>484</v>
      </c>
      <c r="C14" s="705"/>
      <c r="D14" s="705"/>
      <c r="E14" s="347">
        <v>8.5</v>
      </c>
      <c r="F14" s="347"/>
      <c r="H14" s="112">
        <f t="shared" si="1"/>
        <v>44</v>
      </c>
      <c r="I14" s="705" t="s">
        <v>518</v>
      </c>
      <c r="J14" s="705"/>
      <c r="K14" s="705"/>
      <c r="L14" s="342">
        <v>27.08</v>
      </c>
      <c r="M14" s="303"/>
    </row>
    <row r="15" spans="1:13" x14ac:dyDescent="0.25">
      <c r="A15" s="112">
        <f t="shared" si="0"/>
        <v>5</v>
      </c>
      <c r="B15" s="705" t="s">
        <v>61</v>
      </c>
      <c r="C15" s="705"/>
      <c r="D15" s="705"/>
      <c r="E15" s="347">
        <v>1083.92</v>
      </c>
      <c r="F15" s="347"/>
      <c r="H15" s="112">
        <f t="shared" si="1"/>
        <v>45</v>
      </c>
      <c r="I15" s="740" t="s">
        <v>289</v>
      </c>
      <c r="J15" s="740"/>
      <c r="K15" s="740"/>
      <c r="L15" s="342">
        <v>7.54</v>
      </c>
      <c r="M15" s="303"/>
    </row>
    <row r="16" spans="1:13" x14ac:dyDescent="0.25">
      <c r="A16" s="112">
        <f t="shared" si="0"/>
        <v>6</v>
      </c>
      <c r="B16" s="705" t="s">
        <v>460</v>
      </c>
      <c r="C16" s="705"/>
      <c r="D16" s="705"/>
      <c r="E16" s="347">
        <v>15.87</v>
      </c>
      <c r="F16" s="347"/>
      <c r="H16" s="112">
        <f t="shared" si="1"/>
        <v>46</v>
      </c>
      <c r="I16" s="705" t="s">
        <v>519</v>
      </c>
      <c r="J16" s="705"/>
      <c r="K16" s="705"/>
      <c r="L16" s="342">
        <v>8.91</v>
      </c>
      <c r="M16" s="303"/>
    </row>
    <row r="17" spans="1:13" x14ac:dyDescent="0.25">
      <c r="A17" s="112">
        <f t="shared" si="0"/>
        <v>7</v>
      </c>
      <c r="B17" s="705" t="s">
        <v>485</v>
      </c>
      <c r="C17" s="705"/>
      <c r="D17" s="705"/>
      <c r="E17" s="347">
        <v>18.37</v>
      </c>
      <c r="F17" s="347"/>
      <c r="H17" s="112">
        <f t="shared" si="1"/>
        <v>47</v>
      </c>
      <c r="I17" s="705" t="s">
        <v>520</v>
      </c>
      <c r="J17" s="705"/>
      <c r="K17" s="705"/>
      <c r="L17" s="342">
        <v>70.89</v>
      </c>
      <c r="M17" s="303"/>
    </row>
    <row r="18" spans="1:13" x14ac:dyDescent="0.25">
      <c r="A18" s="112">
        <f t="shared" si="0"/>
        <v>8</v>
      </c>
      <c r="B18" s="740" t="s">
        <v>476</v>
      </c>
      <c r="C18" s="740"/>
      <c r="D18" s="740"/>
      <c r="E18" s="347">
        <v>3.7</v>
      </c>
      <c r="F18" s="347"/>
      <c r="H18" s="112">
        <f t="shared" si="1"/>
        <v>48</v>
      </c>
      <c r="I18" s="705" t="s">
        <v>521</v>
      </c>
      <c r="J18" s="705"/>
      <c r="K18" s="705"/>
      <c r="L18" s="342">
        <v>54.44</v>
      </c>
      <c r="M18" s="303"/>
    </row>
    <row r="19" spans="1:13" x14ac:dyDescent="0.25">
      <c r="A19" s="112">
        <f t="shared" si="0"/>
        <v>9</v>
      </c>
      <c r="B19" s="705" t="s">
        <v>486</v>
      </c>
      <c r="C19" s="705"/>
      <c r="D19" s="705"/>
      <c r="E19" s="347">
        <v>8.3000000000000007</v>
      </c>
      <c r="F19" s="347"/>
      <c r="H19" s="112">
        <f t="shared" si="1"/>
        <v>49</v>
      </c>
      <c r="I19" s="705" t="s">
        <v>522</v>
      </c>
      <c r="J19" s="705"/>
      <c r="K19" s="705"/>
      <c r="L19" s="342">
        <v>188.05</v>
      </c>
      <c r="M19" s="303"/>
    </row>
    <row r="20" spans="1:13" x14ac:dyDescent="0.25">
      <c r="A20" s="112">
        <f t="shared" si="0"/>
        <v>10</v>
      </c>
      <c r="B20" s="705" t="s">
        <v>58</v>
      </c>
      <c r="C20" s="705"/>
      <c r="D20" s="705"/>
      <c r="E20" s="347">
        <v>17.62</v>
      </c>
      <c r="F20" s="347"/>
      <c r="H20" s="335" t="s">
        <v>298</v>
      </c>
      <c r="I20" s="335"/>
      <c r="J20" s="335"/>
      <c r="K20" s="335"/>
      <c r="L20" s="682">
        <f>SUM(L11:M19)</f>
        <v>440.02</v>
      </c>
      <c r="M20" s="682"/>
    </row>
    <row r="21" spans="1:13" x14ac:dyDescent="0.25">
      <c r="A21" s="112">
        <f t="shared" si="0"/>
        <v>11</v>
      </c>
      <c r="B21" s="377" t="s">
        <v>322</v>
      </c>
      <c r="C21" s="378"/>
      <c r="D21" s="379"/>
      <c r="E21" s="347">
        <v>5.58</v>
      </c>
      <c r="F21" s="347"/>
      <c r="H21" s="335"/>
      <c r="I21" s="335"/>
      <c r="J21" s="335"/>
      <c r="K21" s="335"/>
      <c r="L21" s="682"/>
      <c r="M21" s="682"/>
    </row>
    <row r="22" spans="1:13" x14ac:dyDescent="0.25">
      <c r="A22" s="112">
        <f t="shared" si="0"/>
        <v>12</v>
      </c>
      <c r="B22" s="715" t="s">
        <v>488</v>
      </c>
      <c r="C22" s="715"/>
      <c r="D22" s="715"/>
      <c r="E22" s="347">
        <v>4.17</v>
      </c>
      <c r="F22" s="347"/>
    </row>
    <row r="23" spans="1:13" x14ac:dyDescent="0.25">
      <c r="A23" s="112">
        <f t="shared" si="0"/>
        <v>13</v>
      </c>
      <c r="B23" s="705" t="s">
        <v>487</v>
      </c>
      <c r="C23" s="705"/>
      <c r="D23" s="705"/>
      <c r="E23" s="342">
        <v>2.02</v>
      </c>
      <c r="F23" s="303"/>
      <c r="H23" s="175"/>
      <c r="I23" s="175"/>
      <c r="J23" s="175"/>
      <c r="K23" s="175"/>
      <c r="L23" s="176"/>
      <c r="M23" s="176"/>
    </row>
    <row r="24" spans="1:13" x14ac:dyDescent="0.25">
      <c r="A24" s="112">
        <f>+A23+1</f>
        <v>14</v>
      </c>
      <c r="B24" s="705" t="s">
        <v>323</v>
      </c>
      <c r="C24" s="705"/>
      <c r="D24" s="705"/>
      <c r="E24" s="347">
        <v>3.52</v>
      </c>
      <c r="F24" s="347"/>
      <c r="H24" s="175"/>
      <c r="I24" s="175"/>
      <c r="J24" s="175"/>
      <c r="K24" s="175"/>
      <c r="L24" s="176"/>
      <c r="M24" s="176"/>
    </row>
    <row r="25" spans="1:13" ht="15.75" thickBot="1" x14ac:dyDescent="0.3">
      <c r="A25" s="112">
        <f t="shared" si="0"/>
        <v>15</v>
      </c>
      <c r="B25" s="715" t="s">
        <v>489</v>
      </c>
      <c r="C25" s="715"/>
      <c r="D25" s="715"/>
      <c r="E25" s="347">
        <v>4.3499999999999996</v>
      </c>
      <c r="F25" s="347"/>
    </row>
    <row r="26" spans="1:13" x14ac:dyDescent="0.25">
      <c r="A26" s="112">
        <f t="shared" si="0"/>
        <v>16</v>
      </c>
      <c r="B26" s="740" t="s">
        <v>490</v>
      </c>
      <c r="C26" s="740"/>
      <c r="D26" s="740"/>
      <c r="E26" s="347">
        <v>18</v>
      </c>
      <c r="F26" s="347"/>
      <c r="H26" s="633" t="s">
        <v>537</v>
      </c>
      <c r="I26" s="634"/>
      <c r="J26" s="634"/>
      <c r="K26" s="634"/>
      <c r="L26" s="634">
        <f>E56+L20</f>
        <v>2507.1099999999997</v>
      </c>
      <c r="M26" s="666"/>
    </row>
    <row r="27" spans="1:13" ht="15.75" thickBot="1" x14ac:dyDescent="0.3">
      <c r="A27" s="112">
        <f t="shared" si="0"/>
        <v>17</v>
      </c>
      <c r="B27" s="705" t="s">
        <v>487</v>
      </c>
      <c r="C27" s="705"/>
      <c r="D27" s="705"/>
      <c r="E27" s="347">
        <v>11.88</v>
      </c>
      <c r="F27" s="347"/>
      <c r="H27" s="638"/>
      <c r="I27" s="639"/>
      <c r="J27" s="639"/>
      <c r="K27" s="639"/>
      <c r="L27" s="639"/>
      <c r="M27" s="671"/>
    </row>
    <row r="28" spans="1:13" x14ac:dyDescent="0.25">
      <c r="A28" s="112">
        <f t="shared" si="0"/>
        <v>18</v>
      </c>
      <c r="B28" s="740" t="s">
        <v>491</v>
      </c>
      <c r="C28" s="740"/>
      <c r="D28" s="740"/>
      <c r="E28" s="347">
        <v>49.41</v>
      </c>
      <c r="F28" s="347"/>
    </row>
    <row r="29" spans="1:13" x14ac:dyDescent="0.25">
      <c r="A29" s="112">
        <f t="shared" si="0"/>
        <v>19</v>
      </c>
      <c r="B29" s="705" t="s">
        <v>492</v>
      </c>
      <c r="C29" s="705"/>
      <c r="D29" s="705"/>
      <c r="E29" s="347">
        <v>18.239999999999998</v>
      </c>
      <c r="F29" s="347"/>
    </row>
    <row r="30" spans="1:13" x14ac:dyDescent="0.25">
      <c r="A30" s="112">
        <f t="shared" si="0"/>
        <v>20</v>
      </c>
      <c r="B30" s="705" t="s">
        <v>31</v>
      </c>
      <c r="C30" s="705"/>
      <c r="D30" s="705"/>
      <c r="E30" s="347">
        <v>4.34</v>
      </c>
      <c r="F30" s="347"/>
    </row>
    <row r="31" spans="1:13" x14ac:dyDescent="0.25">
      <c r="A31" s="112">
        <f t="shared" si="0"/>
        <v>21</v>
      </c>
      <c r="B31" s="705" t="s">
        <v>493</v>
      </c>
      <c r="C31" s="705"/>
      <c r="D31" s="705"/>
      <c r="E31" s="347">
        <v>1.86</v>
      </c>
      <c r="F31" s="347"/>
    </row>
    <row r="32" spans="1:13" x14ac:dyDescent="0.25">
      <c r="A32" s="112">
        <f t="shared" si="0"/>
        <v>22</v>
      </c>
      <c r="B32" s="705" t="s">
        <v>494</v>
      </c>
      <c r="C32" s="705"/>
      <c r="D32" s="705"/>
      <c r="E32" s="347">
        <v>1.55</v>
      </c>
      <c r="F32" s="347"/>
    </row>
    <row r="33" spans="1:6" x14ac:dyDescent="0.25">
      <c r="A33" s="112">
        <f t="shared" si="0"/>
        <v>23</v>
      </c>
      <c r="B33" s="705" t="s">
        <v>495</v>
      </c>
      <c r="C33" s="705"/>
      <c r="D33" s="705"/>
      <c r="E33" s="347">
        <v>1.84</v>
      </c>
      <c r="F33" s="347"/>
    </row>
    <row r="34" spans="1:6" x14ac:dyDescent="0.25">
      <c r="A34" s="112">
        <f t="shared" si="0"/>
        <v>24</v>
      </c>
      <c r="B34" s="705" t="s">
        <v>289</v>
      </c>
      <c r="C34" s="705"/>
      <c r="D34" s="705"/>
      <c r="E34" s="347">
        <v>3.63</v>
      </c>
      <c r="F34" s="347"/>
    </row>
    <row r="35" spans="1:6" x14ac:dyDescent="0.25">
      <c r="A35" s="112">
        <f t="shared" si="0"/>
        <v>25</v>
      </c>
      <c r="B35" s="705" t="s">
        <v>496</v>
      </c>
      <c r="C35" s="705"/>
      <c r="D35" s="705"/>
      <c r="E35" s="347">
        <v>57.82</v>
      </c>
      <c r="F35" s="347"/>
    </row>
    <row r="36" spans="1:6" x14ac:dyDescent="0.25">
      <c r="A36" s="112">
        <f t="shared" si="0"/>
        <v>26</v>
      </c>
      <c r="B36" s="705" t="s">
        <v>497</v>
      </c>
      <c r="C36" s="705"/>
      <c r="D36" s="705"/>
      <c r="E36" s="347">
        <v>17.64</v>
      </c>
      <c r="F36" s="347"/>
    </row>
    <row r="37" spans="1:6" x14ac:dyDescent="0.25">
      <c r="A37" s="112">
        <f t="shared" si="0"/>
        <v>27</v>
      </c>
      <c r="B37" s="705" t="s">
        <v>498</v>
      </c>
      <c r="C37" s="705"/>
      <c r="D37" s="705"/>
      <c r="E37" s="347">
        <v>12.24</v>
      </c>
      <c r="F37" s="347"/>
    </row>
    <row r="38" spans="1:6" x14ac:dyDescent="0.25">
      <c r="A38" s="112">
        <f t="shared" si="0"/>
        <v>28</v>
      </c>
      <c r="B38" s="705" t="s">
        <v>292</v>
      </c>
      <c r="C38" s="705"/>
      <c r="D38" s="705"/>
      <c r="E38" s="347">
        <v>5.58</v>
      </c>
      <c r="F38" s="347"/>
    </row>
    <row r="39" spans="1:6" x14ac:dyDescent="0.25">
      <c r="A39" s="112">
        <f t="shared" si="0"/>
        <v>29</v>
      </c>
      <c r="B39" s="705" t="s">
        <v>499</v>
      </c>
      <c r="C39" s="705"/>
      <c r="D39" s="705"/>
      <c r="E39" s="347">
        <v>11.16</v>
      </c>
      <c r="F39" s="347"/>
    </row>
    <row r="40" spans="1:6" x14ac:dyDescent="0.25">
      <c r="A40" s="112">
        <f t="shared" si="0"/>
        <v>30</v>
      </c>
      <c r="B40" s="705" t="s">
        <v>500</v>
      </c>
      <c r="C40" s="705"/>
      <c r="D40" s="705"/>
      <c r="E40" s="347">
        <v>9.9700000000000006</v>
      </c>
      <c r="F40" s="347"/>
    </row>
    <row r="41" spans="1:6" x14ac:dyDescent="0.25">
      <c r="A41" s="112">
        <f t="shared" si="0"/>
        <v>31</v>
      </c>
      <c r="B41" s="715" t="s">
        <v>501</v>
      </c>
      <c r="C41" s="715"/>
      <c r="D41" s="715"/>
      <c r="E41" s="347">
        <v>11.92</v>
      </c>
      <c r="F41" s="347"/>
    </row>
    <row r="42" spans="1:6" x14ac:dyDescent="0.25">
      <c r="A42" s="112">
        <f t="shared" si="0"/>
        <v>32</v>
      </c>
      <c r="B42" s="715" t="s">
        <v>502</v>
      </c>
      <c r="C42" s="715"/>
      <c r="D42" s="715"/>
      <c r="E42" s="347">
        <v>3.54</v>
      </c>
      <c r="F42" s="347"/>
    </row>
    <row r="43" spans="1:6" x14ac:dyDescent="0.25">
      <c r="A43" s="112">
        <f t="shared" si="0"/>
        <v>33</v>
      </c>
      <c r="B43" s="715" t="s">
        <v>503</v>
      </c>
      <c r="C43" s="715"/>
      <c r="D43" s="715"/>
      <c r="E43" s="347">
        <v>2.57</v>
      </c>
      <c r="F43" s="347"/>
    </row>
    <row r="44" spans="1:6" x14ac:dyDescent="0.25">
      <c r="A44" s="112">
        <f t="shared" si="0"/>
        <v>34</v>
      </c>
      <c r="B44" s="705" t="s">
        <v>504</v>
      </c>
      <c r="C44" s="705"/>
      <c r="D44" s="705"/>
      <c r="E44" s="347">
        <v>17.809999999999999</v>
      </c>
      <c r="F44" s="347"/>
    </row>
    <row r="45" spans="1:6" x14ac:dyDescent="0.25">
      <c r="A45" s="112">
        <f t="shared" si="0"/>
        <v>35</v>
      </c>
      <c r="B45" s="715" t="s">
        <v>505</v>
      </c>
      <c r="C45" s="715"/>
      <c r="D45" s="715"/>
      <c r="E45" s="347">
        <v>6.36</v>
      </c>
      <c r="F45" s="347"/>
    </row>
    <row r="46" spans="1:6" x14ac:dyDescent="0.25">
      <c r="A46" s="112">
        <f t="shared" si="0"/>
        <v>36</v>
      </c>
      <c r="B46" s="705" t="s">
        <v>506</v>
      </c>
      <c r="C46" s="705"/>
      <c r="D46" s="705"/>
      <c r="E46" s="347">
        <v>17.809999999999999</v>
      </c>
      <c r="F46" s="347"/>
    </row>
    <row r="47" spans="1:6" x14ac:dyDescent="0.25">
      <c r="A47" s="112">
        <f t="shared" si="0"/>
        <v>37</v>
      </c>
      <c r="B47" s="715" t="s">
        <v>507</v>
      </c>
      <c r="C47" s="715"/>
      <c r="D47" s="715"/>
      <c r="E47" s="347">
        <v>3.25</v>
      </c>
      <c r="F47" s="347"/>
    </row>
    <row r="48" spans="1:6" x14ac:dyDescent="0.25">
      <c r="A48" s="112">
        <f t="shared" si="0"/>
        <v>38</v>
      </c>
      <c r="B48" s="715" t="s">
        <v>508</v>
      </c>
      <c r="C48" s="715"/>
      <c r="D48" s="715"/>
      <c r="E48" s="347">
        <v>4.24</v>
      </c>
      <c r="F48" s="347"/>
    </row>
    <row r="49" spans="1:6" x14ac:dyDescent="0.25">
      <c r="A49" s="112">
        <f t="shared" si="0"/>
        <v>39</v>
      </c>
      <c r="B49" s="705" t="s">
        <v>10</v>
      </c>
      <c r="C49" s="705"/>
      <c r="D49" s="705"/>
      <c r="E49" s="347">
        <v>19.23</v>
      </c>
      <c r="F49" s="347"/>
    </row>
    <row r="50" spans="1:6" x14ac:dyDescent="0.25">
      <c r="A50" s="112">
        <f t="shared" ref="A50:A54" si="2">+A44+1</f>
        <v>35</v>
      </c>
      <c r="B50" s="705" t="s">
        <v>509</v>
      </c>
      <c r="C50" s="705"/>
      <c r="D50" s="705"/>
      <c r="E50" s="347">
        <v>23.4</v>
      </c>
      <c r="F50" s="347"/>
    </row>
    <row r="51" spans="1:6" x14ac:dyDescent="0.25">
      <c r="A51" s="112">
        <f t="shared" si="2"/>
        <v>36</v>
      </c>
      <c r="B51" s="705" t="s">
        <v>510</v>
      </c>
      <c r="C51" s="705"/>
      <c r="D51" s="705"/>
      <c r="E51" s="347">
        <v>28.18</v>
      </c>
      <c r="F51" s="347"/>
    </row>
    <row r="52" spans="1:6" x14ac:dyDescent="0.25">
      <c r="A52" s="112">
        <f t="shared" si="2"/>
        <v>37</v>
      </c>
      <c r="B52" s="715" t="s">
        <v>511</v>
      </c>
      <c r="C52" s="715"/>
      <c r="D52" s="715"/>
      <c r="E52" s="347">
        <v>2.79</v>
      </c>
      <c r="F52" s="347"/>
    </row>
    <row r="53" spans="1:6" x14ac:dyDescent="0.25">
      <c r="A53" s="112">
        <f t="shared" si="2"/>
        <v>38</v>
      </c>
      <c r="B53" s="715" t="s">
        <v>512</v>
      </c>
      <c r="C53" s="715"/>
      <c r="D53" s="715"/>
      <c r="E53" s="347">
        <v>5.17</v>
      </c>
      <c r="F53" s="347"/>
    </row>
    <row r="54" spans="1:6" x14ac:dyDescent="0.25">
      <c r="A54" s="112">
        <f t="shared" si="2"/>
        <v>39</v>
      </c>
      <c r="B54" s="705" t="s">
        <v>513</v>
      </c>
      <c r="C54" s="705"/>
      <c r="D54" s="705"/>
      <c r="E54" s="347">
        <v>15.97</v>
      </c>
      <c r="F54" s="347"/>
    </row>
    <row r="55" spans="1:6" x14ac:dyDescent="0.25">
      <c r="A55" s="112">
        <f>+A49+1</f>
        <v>40</v>
      </c>
      <c r="B55" s="705" t="s">
        <v>514</v>
      </c>
      <c r="C55" s="705"/>
      <c r="D55" s="705"/>
      <c r="E55" s="347">
        <v>402.42</v>
      </c>
      <c r="F55" s="347"/>
    </row>
    <row r="56" spans="1:6" x14ac:dyDescent="0.25">
      <c r="A56" s="335" t="s">
        <v>401</v>
      </c>
      <c r="B56" s="335"/>
      <c r="C56" s="335"/>
      <c r="D56" s="335"/>
      <c r="E56" s="682">
        <f>SUM(E11:F55)</f>
        <v>2067.0899999999997</v>
      </c>
      <c r="F56" s="682"/>
    </row>
    <row r="57" spans="1:6" x14ac:dyDescent="0.25">
      <c r="A57" s="335"/>
      <c r="B57" s="335"/>
      <c r="C57" s="335"/>
      <c r="D57" s="335"/>
      <c r="E57" s="682"/>
      <c r="F57" s="682"/>
    </row>
  </sheetData>
  <mergeCells count="124">
    <mergeCell ref="H26:K27"/>
    <mergeCell ref="L26:M27"/>
    <mergeCell ref="B44:D44"/>
    <mergeCell ref="E44:F44"/>
    <mergeCell ref="B45:D45"/>
    <mergeCell ref="E45:F45"/>
    <mergeCell ref="B46:D46"/>
    <mergeCell ref="E46:F46"/>
    <mergeCell ref="B55:D55"/>
    <mergeCell ref="E55:F55"/>
    <mergeCell ref="B39:D39"/>
    <mergeCell ref="E39:F39"/>
    <mergeCell ref="B40:D40"/>
    <mergeCell ref="E40:F40"/>
    <mergeCell ref="B41:D41"/>
    <mergeCell ref="E41:F41"/>
    <mergeCell ref="B42:D42"/>
    <mergeCell ref="E42:F42"/>
    <mergeCell ref="B43:D43"/>
    <mergeCell ref="E43:F43"/>
    <mergeCell ref="B34:D34"/>
    <mergeCell ref="E34:F34"/>
    <mergeCell ref="B35:D35"/>
    <mergeCell ref="E35:F35"/>
    <mergeCell ref="A56:D57"/>
    <mergeCell ref="E56:F57"/>
    <mergeCell ref="B47:D47"/>
    <mergeCell ref="E47:F47"/>
    <mergeCell ref="B48:D48"/>
    <mergeCell ref="E48:F48"/>
    <mergeCell ref="B49:D49"/>
    <mergeCell ref="E49:F49"/>
    <mergeCell ref="B50:D50"/>
    <mergeCell ref="E50:F50"/>
    <mergeCell ref="B51:D51"/>
    <mergeCell ref="E51:F51"/>
    <mergeCell ref="B52:D52"/>
    <mergeCell ref="E52:F52"/>
    <mergeCell ref="B53:D53"/>
    <mergeCell ref="E53:F53"/>
    <mergeCell ref="B54:D54"/>
    <mergeCell ref="E54:F54"/>
    <mergeCell ref="B36:D36"/>
    <mergeCell ref="E36:F36"/>
    <mergeCell ref="B37:D37"/>
    <mergeCell ref="E37:F37"/>
    <mergeCell ref="B38:D38"/>
    <mergeCell ref="E38:F38"/>
    <mergeCell ref="B31:D31"/>
    <mergeCell ref="E31:F31"/>
    <mergeCell ref="B28:D28"/>
    <mergeCell ref="E28:F28"/>
    <mergeCell ref="B29:D29"/>
    <mergeCell ref="E29:F29"/>
    <mergeCell ref="B32:D32"/>
    <mergeCell ref="E32:F32"/>
    <mergeCell ref="B33:D33"/>
    <mergeCell ref="E33:F33"/>
    <mergeCell ref="B26:D26"/>
    <mergeCell ref="E26:F26"/>
    <mergeCell ref="B27:D27"/>
    <mergeCell ref="E27:F27"/>
    <mergeCell ref="B24:D24"/>
    <mergeCell ref="E24:F24"/>
    <mergeCell ref="B25:D25"/>
    <mergeCell ref="E25:F25"/>
    <mergeCell ref="B30:D30"/>
    <mergeCell ref="E30:F30"/>
    <mergeCell ref="B22:D22"/>
    <mergeCell ref="E22:F22"/>
    <mergeCell ref="B23:D23"/>
    <mergeCell ref="E23:F23"/>
    <mergeCell ref="B20:D20"/>
    <mergeCell ref="E20:F20"/>
    <mergeCell ref="B21:D21"/>
    <mergeCell ref="E21:F21"/>
    <mergeCell ref="B19:D19"/>
    <mergeCell ref="E19:F19"/>
    <mergeCell ref="A1:C3"/>
    <mergeCell ref="D1:F3"/>
    <mergeCell ref="A4:C6"/>
    <mergeCell ref="D4:F6"/>
    <mergeCell ref="A8:F9"/>
    <mergeCell ref="B14:D14"/>
    <mergeCell ref="E14:F14"/>
    <mergeCell ref="B15:D15"/>
    <mergeCell ref="E15:F15"/>
    <mergeCell ref="B12:D12"/>
    <mergeCell ref="E12:F12"/>
    <mergeCell ref="B13:D13"/>
    <mergeCell ref="E13:F13"/>
    <mergeCell ref="H8:M9"/>
    <mergeCell ref="I10:K10"/>
    <mergeCell ref="L10:M10"/>
    <mergeCell ref="I11:K11"/>
    <mergeCell ref="L11:M11"/>
    <mergeCell ref="I12:K12"/>
    <mergeCell ref="L12:M12"/>
    <mergeCell ref="I13:K13"/>
    <mergeCell ref="L13:M13"/>
    <mergeCell ref="I14:K14"/>
    <mergeCell ref="L14:M14"/>
    <mergeCell ref="I15:K15"/>
    <mergeCell ref="B10:D10"/>
    <mergeCell ref="E10:F10"/>
    <mergeCell ref="B11:D11"/>
    <mergeCell ref="E11:F11"/>
    <mergeCell ref="B18:D18"/>
    <mergeCell ref="E18:F18"/>
    <mergeCell ref="I18:K18"/>
    <mergeCell ref="L18:M18"/>
    <mergeCell ref="B16:D16"/>
    <mergeCell ref="E16:F16"/>
    <mergeCell ref="B17:D17"/>
    <mergeCell ref="E17:F17"/>
    <mergeCell ref="I19:K19"/>
    <mergeCell ref="L19:M19"/>
    <mergeCell ref="H20:K21"/>
    <mergeCell ref="L20:M21"/>
    <mergeCell ref="L15:M15"/>
    <mergeCell ref="I16:K16"/>
    <mergeCell ref="L16:M16"/>
    <mergeCell ref="I17:K17"/>
    <mergeCell ref="L17:M17"/>
  </mergeCells>
  <pageMargins left="0.7" right="0.7" top="0.75" bottom="0.75" header="0.3" footer="0.3"/>
  <pageSetup paperSize="9" orientation="landscape"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99FF"/>
  </sheetPr>
  <dimension ref="A1:T45"/>
  <sheetViews>
    <sheetView zoomScale="85" zoomScaleNormal="85" zoomScaleSheetLayoutView="50" workbookViewId="0">
      <selection activeCell="A4" sqref="A4:C6"/>
    </sheetView>
  </sheetViews>
  <sheetFormatPr baseColWidth="10" defaultRowHeight="15" x14ac:dyDescent="0.25"/>
  <sheetData>
    <row r="1" spans="1:20" ht="15" customHeight="1" x14ac:dyDescent="0.25">
      <c r="A1" s="432"/>
      <c r="B1" s="372"/>
      <c r="C1" s="372"/>
      <c r="D1" s="646" t="s">
        <v>555</v>
      </c>
      <c r="E1" s="646"/>
      <c r="F1" s="646"/>
    </row>
    <row r="2" spans="1:20" ht="15" customHeight="1" x14ac:dyDescent="0.25">
      <c r="A2" s="432"/>
      <c r="B2" s="372"/>
      <c r="C2" s="372"/>
      <c r="D2" s="646"/>
      <c r="E2" s="646"/>
      <c r="F2" s="646"/>
    </row>
    <row r="3" spans="1:20" ht="15" customHeight="1" x14ac:dyDescent="0.25">
      <c r="A3" s="432"/>
      <c r="B3" s="372"/>
      <c r="C3" s="372"/>
      <c r="D3" s="646"/>
      <c r="E3" s="646"/>
      <c r="F3" s="646"/>
    </row>
    <row r="4" spans="1:20" ht="15" customHeight="1" x14ac:dyDescent="0.25">
      <c r="A4" s="716" t="s">
        <v>633</v>
      </c>
      <c r="B4" s="372"/>
      <c r="C4" s="372"/>
      <c r="D4" s="396" t="s">
        <v>556</v>
      </c>
      <c r="E4" s="396"/>
      <c r="F4" s="396"/>
    </row>
    <row r="5" spans="1:20" ht="15" customHeight="1" x14ac:dyDescent="0.25">
      <c r="A5" s="432"/>
      <c r="B5" s="372"/>
      <c r="C5" s="372"/>
      <c r="D5" s="396"/>
      <c r="E5" s="396"/>
      <c r="F5" s="396"/>
    </row>
    <row r="6" spans="1:20" x14ac:dyDescent="0.25">
      <c r="A6" s="432"/>
      <c r="B6" s="372"/>
      <c r="C6" s="372"/>
      <c r="D6" s="396"/>
      <c r="E6" s="396"/>
      <c r="F6" s="396"/>
    </row>
    <row r="8" spans="1:20" ht="15" customHeight="1" x14ac:dyDescent="0.25">
      <c r="A8" s="676" t="s">
        <v>577</v>
      </c>
      <c r="B8" s="677"/>
      <c r="C8" s="677"/>
      <c r="D8" s="677"/>
      <c r="E8" s="677"/>
      <c r="F8" s="678"/>
      <c r="H8" s="765" t="s">
        <v>575</v>
      </c>
      <c r="I8" s="766"/>
      <c r="J8" s="766"/>
      <c r="K8" s="766"/>
      <c r="L8" s="766"/>
      <c r="M8" s="767"/>
      <c r="O8" s="676" t="s">
        <v>581</v>
      </c>
      <c r="P8" s="677"/>
      <c r="Q8" s="677"/>
      <c r="R8" s="677"/>
      <c r="S8" s="677"/>
      <c r="T8" s="678"/>
    </row>
    <row r="9" spans="1:20" x14ac:dyDescent="0.25">
      <c r="A9" s="679"/>
      <c r="B9" s="680"/>
      <c r="C9" s="680"/>
      <c r="D9" s="680"/>
      <c r="E9" s="680"/>
      <c r="F9" s="681"/>
      <c r="H9" s="768"/>
      <c r="I9" s="769"/>
      <c r="J9" s="769"/>
      <c r="K9" s="769"/>
      <c r="L9" s="769"/>
      <c r="M9" s="770"/>
      <c r="O9" s="679"/>
      <c r="P9" s="680"/>
      <c r="Q9" s="680"/>
      <c r="R9" s="680"/>
      <c r="S9" s="680"/>
      <c r="T9" s="681"/>
    </row>
    <row r="10" spans="1:20" x14ac:dyDescent="0.25">
      <c r="A10" s="184" t="s">
        <v>12</v>
      </c>
      <c r="B10" s="347" t="s">
        <v>7</v>
      </c>
      <c r="C10" s="347"/>
      <c r="D10" s="347"/>
      <c r="E10" s="347" t="s">
        <v>0</v>
      </c>
      <c r="F10" s="347"/>
      <c r="H10" s="14" t="s">
        <v>12</v>
      </c>
      <c r="I10" s="299" t="s">
        <v>7</v>
      </c>
      <c r="J10" s="299"/>
      <c r="K10" s="299"/>
      <c r="L10" s="299" t="s">
        <v>0</v>
      </c>
      <c r="M10" s="300"/>
      <c r="O10" s="14" t="s">
        <v>12</v>
      </c>
      <c r="P10" s="299" t="s">
        <v>7</v>
      </c>
      <c r="Q10" s="299"/>
      <c r="R10" s="299"/>
      <c r="S10" s="299" t="s">
        <v>0</v>
      </c>
      <c r="T10" s="300"/>
    </row>
    <row r="11" spans="1:20" x14ac:dyDescent="0.25">
      <c r="A11" s="112">
        <v>1</v>
      </c>
      <c r="B11" s="705" t="s">
        <v>558</v>
      </c>
      <c r="C11" s="705"/>
      <c r="D11" s="705"/>
      <c r="E11" s="347">
        <v>55</v>
      </c>
      <c r="F11" s="347"/>
      <c r="H11" s="14">
        <v>41</v>
      </c>
      <c r="I11" s="705" t="s">
        <v>32</v>
      </c>
      <c r="J11" s="705"/>
      <c r="K11" s="705"/>
      <c r="L11" s="342"/>
      <c r="M11" s="303"/>
      <c r="O11" s="14">
        <v>41</v>
      </c>
      <c r="P11" s="705" t="s">
        <v>32</v>
      </c>
      <c r="Q11" s="705"/>
      <c r="R11" s="705"/>
      <c r="S11" s="342">
        <v>45</v>
      </c>
      <c r="T11" s="303"/>
    </row>
    <row r="12" spans="1:20" x14ac:dyDescent="0.25">
      <c r="A12" s="112">
        <f>+A11+1</f>
        <v>2</v>
      </c>
      <c r="B12" s="705" t="s">
        <v>559</v>
      </c>
      <c r="C12" s="705"/>
      <c r="D12" s="705"/>
      <c r="E12" s="347">
        <v>8.5</v>
      </c>
      <c r="F12" s="347"/>
      <c r="H12" s="112">
        <f>+H11+1</f>
        <v>42</v>
      </c>
      <c r="I12" s="705" t="s">
        <v>567</v>
      </c>
      <c r="J12" s="705"/>
      <c r="K12" s="705"/>
      <c r="L12" s="342"/>
      <c r="M12" s="303"/>
      <c r="O12" s="112">
        <f>+O11+1</f>
        <v>42</v>
      </c>
      <c r="P12" s="705" t="s">
        <v>582</v>
      </c>
      <c r="Q12" s="705"/>
      <c r="R12" s="705"/>
      <c r="S12" s="342">
        <v>25.6</v>
      </c>
      <c r="T12" s="303"/>
    </row>
    <row r="13" spans="1:20" x14ac:dyDescent="0.25">
      <c r="A13" s="112">
        <f t="shared" ref="A13:A37" si="0">+A12+1</f>
        <v>3</v>
      </c>
      <c r="B13" s="705" t="s">
        <v>560</v>
      </c>
      <c r="C13" s="705"/>
      <c r="D13" s="705"/>
      <c r="E13" s="347">
        <v>10</v>
      </c>
      <c r="F13" s="347"/>
      <c r="H13" s="112">
        <f t="shared" ref="H13:H21" si="1">+H12+1</f>
        <v>43</v>
      </c>
      <c r="I13" s="705" t="s">
        <v>384</v>
      </c>
      <c r="J13" s="705"/>
      <c r="K13" s="705"/>
      <c r="L13" s="342"/>
      <c r="M13" s="303"/>
      <c r="O13" s="112">
        <f t="shared" ref="O13:O18" si="2">+O12+1</f>
        <v>43</v>
      </c>
      <c r="P13" s="705" t="s">
        <v>583</v>
      </c>
      <c r="Q13" s="705"/>
      <c r="R13" s="705"/>
      <c r="S13" s="342">
        <v>25.5</v>
      </c>
      <c r="T13" s="303"/>
    </row>
    <row r="14" spans="1:20" x14ac:dyDescent="0.25">
      <c r="A14" s="112">
        <f t="shared" si="0"/>
        <v>4</v>
      </c>
      <c r="B14" s="705" t="s">
        <v>32</v>
      </c>
      <c r="C14" s="705"/>
      <c r="D14" s="705"/>
      <c r="E14" s="347">
        <v>41</v>
      </c>
      <c r="F14" s="347"/>
      <c r="H14" s="112">
        <f t="shared" si="1"/>
        <v>44</v>
      </c>
      <c r="I14" s="705" t="s">
        <v>568</v>
      </c>
      <c r="J14" s="705"/>
      <c r="K14" s="705"/>
      <c r="L14" s="342"/>
      <c r="M14" s="303"/>
      <c r="O14" s="112">
        <f t="shared" si="2"/>
        <v>44</v>
      </c>
      <c r="P14" s="705" t="s">
        <v>257</v>
      </c>
      <c r="Q14" s="705"/>
      <c r="R14" s="705"/>
      <c r="S14" s="342">
        <v>24.6</v>
      </c>
      <c r="T14" s="303"/>
    </row>
    <row r="15" spans="1:20" x14ac:dyDescent="0.25">
      <c r="A15" s="112">
        <f t="shared" si="0"/>
        <v>5</v>
      </c>
      <c r="B15" s="705" t="s">
        <v>561</v>
      </c>
      <c r="C15" s="705"/>
      <c r="D15" s="705"/>
      <c r="E15" s="347">
        <v>55</v>
      </c>
      <c r="F15" s="347"/>
      <c r="H15" s="112">
        <f t="shared" si="1"/>
        <v>45</v>
      </c>
      <c r="I15" s="740" t="s">
        <v>528</v>
      </c>
      <c r="J15" s="740"/>
      <c r="K15" s="740"/>
      <c r="L15" s="342"/>
      <c r="M15" s="303"/>
      <c r="O15" s="112">
        <f t="shared" si="2"/>
        <v>45</v>
      </c>
      <c r="P15" s="740" t="s">
        <v>584</v>
      </c>
      <c r="Q15" s="740"/>
      <c r="R15" s="740"/>
      <c r="S15" s="342">
        <v>83</v>
      </c>
      <c r="T15" s="303"/>
    </row>
    <row r="16" spans="1:20" x14ac:dyDescent="0.25">
      <c r="A16" s="112">
        <f t="shared" si="0"/>
        <v>6</v>
      </c>
      <c r="B16" s="705" t="s">
        <v>562</v>
      </c>
      <c r="C16" s="705"/>
      <c r="D16" s="705"/>
      <c r="E16" s="347">
        <v>8.5</v>
      </c>
      <c r="F16" s="347"/>
      <c r="H16" s="112">
        <f t="shared" si="1"/>
        <v>46</v>
      </c>
      <c r="I16" s="705" t="s">
        <v>569</v>
      </c>
      <c r="J16" s="705"/>
      <c r="K16" s="705"/>
      <c r="L16" s="342"/>
      <c r="M16" s="303"/>
      <c r="O16" s="112">
        <f t="shared" si="2"/>
        <v>46</v>
      </c>
      <c r="P16" s="705" t="s">
        <v>585</v>
      </c>
      <c r="Q16" s="705"/>
      <c r="R16" s="705"/>
      <c r="S16" s="342">
        <v>4.5</v>
      </c>
      <c r="T16" s="303"/>
    </row>
    <row r="17" spans="1:20" x14ac:dyDescent="0.25">
      <c r="A17" s="112">
        <f t="shared" si="0"/>
        <v>7</v>
      </c>
      <c r="B17" s="705" t="s">
        <v>563</v>
      </c>
      <c r="C17" s="705"/>
      <c r="D17" s="705"/>
      <c r="E17" s="347">
        <v>10</v>
      </c>
      <c r="F17" s="347"/>
      <c r="H17" s="112">
        <f t="shared" si="1"/>
        <v>47</v>
      </c>
      <c r="I17" s="705" t="s">
        <v>570</v>
      </c>
      <c r="J17" s="705"/>
      <c r="K17" s="705"/>
      <c r="L17" s="342"/>
      <c r="M17" s="303"/>
      <c r="O17" s="112">
        <f t="shared" si="2"/>
        <v>47</v>
      </c>
      <c r="P17" s="705" t="s">
        <v>586</v>
      </c>
      <c r="Q17" s="705"/>
      <c r="R17" s="705"/>
      <c r="S17" s="342">
        <v>4.5</v>
      </c>
      <c r="T17" s="303"/>
    </row>
    <row r="18" spans="1:20" x14ac:dyDescent="0.25">
      <c r="A18" s="112">
        <f t="shared" si="0"/>
        <v>8</v>
      </c>
      <c r="B18" s="740" t="s">
        <v>564</v>
      </c>
      <c r="C18" s="740"/>
      <c r="D18" s="740"/>
      <c r="E18" s="347">
        <v>21</v>
      </c>
      <c r="F18" s="347"/>
      <c r="H18" s="112">
        <f t="shared" si="1"/>
        <v>48</v>
      </c>
      <c r="I18" s="705" t="s">
        <v>571</v>
      </c>
      <c r="J18" s="705"/>
      <c r="K18" s="705"/>
      <c r="L18" s="342"/>
      <c r="M18" s="303"/>
      <c r="O18" s="112">
        <f t="shared" si="2"/>
        <v>48</v>
      </c>
      <c r="P18" s="705" t="s">
        <v>289</v>
      </c>
      <c r="Q18" s="705"/>
      <c r="R18" s="705"/>
      <c r="S18" s="342">
        <v>6.9</v>
      </c>
      <c r="T18" s="303"/>
    </row>
    <row r="19" spans="1:20" x14ac:dyDescent="0.25">
      <c r="A19" s="112">
        <f t="shared" si="0"/>
        <v>9</v>
      </c>
      <c r="B19" s="705" t="s">
        <v>565</v>
      </c>
      <c r="C19" s="705"/>
      <c r="D19" s="705"/>
      <c r="E19" s="347">
        <v>3.75</v>
      </c>
      <c r="F19" s="347"/>
      <c r="H19" s="112">
        <f t="shared" si="1"/>
        <v>49</v>
      </c>
      <c r="I19" s="705" t="s">
        <v>572</v>
      </c>
      <c r="J19" s="705"/>
      <c r="K19" s="705"/>
      <c r="L19" s="342"/>
      <c r="M19" s="303"/>
      <c r="O19" s="335" t="s">
        <v>587</v>
      </c>
      <c r="P19" s="335"/>
      <c r="Q19" s="335"/>
      <c r="R19" s="335"/>
      <c r="S19" s="682">
        <f>SUM(S11:T18)</f>
        <v>219.6</v>
      </c>
      <c r="T19" s="682"/>
    </row>
    <row r="20" spans="1:20" x14ac:dyDescent="0.25">
      <c r="A20" s="112">
        <f t="shared" si="0"/>
        <v>10</v>
      </c>
      <c r="B20" s="705" t="s">
        <v>566</v>
      </c>
      <c r="C20" s="705"/>
      <c r="D20" s="705"/>
      <c r="E20" s="347">
        <v>25.5</v>
      </c>
      <c r="F20" s="347"/>
      <c r="H20" s="112">
        <f t="shared" si="1"/>
        <v>50</v>
      </c>
      <c r="I20" s="705" t="s">
        <v>573</v>
      </c>
      <c r="J20" s="705"/>
      <c r="K20" s="705"/>
      <c r="L20" s="342"/>
      <c r="M20" s="303"/>
      <c r="O20" s="335"/>
      <c r="P20" s="335"/>
      <c r="Q20" s="335"/>
      <c r="R20" s="335"/>
      <c r="S20" s="682"/>
      <c r="T20" s="682"/>
    </row>
    <row r="21" spans="1:20" x14ac:dyDescent="0.25">
      <c r="A21" s="112">
        <f t="shared" si="0"/>
        <v>11</v>
      </c>
      <c r="B21" s="377" t="s">
        <v>289</v>
      </c>
      <c r="C21" s="378"/>
      <c r="D21" s="379"/>
      <c r="E21" s="347">
        <v>9</v>
      </c>
      <c r="F21" s="347"/>
      <c r="H21" s="112">
        <f t="shared" si="1"/>
        <v>51</v>
      </c>
      <c r="I21" s="705" t="s">
        <v>574</v>
      </c>
      <c r="J21" s="705"/>
      <c r="K21" s="705"/>
      <c r="L21" s="342"/>
      <c r="M21" s="303"/>
      <c r="O21" s="371"/>
      <c r="P21" s="371"/>
      <c r="Q21" s="371"/>
      <c r="R21" s="371"/>
      <c r="S21" s="371"/>
      <c r="T21" s="371"/>
    </row>
    <row r="22" spans="1:20" x14ac:dyDescent="0.25">
      <c r="A22" s="335" t="s">
        <v>579</v>
      </c>
      <c r="B22" s="335"/>
      <c r="C22" s="335"/>
      <c r="D22" s="335"/>
      <c r="E22" s="682">
        <f>SUM(E11:F21)</f>
        <v>247.25</v>
      </c>
      <c r="F22" s="682"/>
      <c r="O22" s="765" t="s">
        <v>588</v>
      </c>
      <c r="P22" s="766"/>
      <c r="Q22" s="766"/>
      <c r="R22" s="766"/>
      <c r="S22" s="766"/>
      <c r="T22" s="767"/>
    </row>
    <row r="23" spans="1:20" x14ac:dyDescent="0.25">
      <c r="A23" s="335"/>
      <c r="B23" s="335"/>
      <c r="C23" s="335"/>
      <c r="D23" s="335"/>
      <c r="E23" s="682"/>
      <c r="F23" s="682"/>
      <c r="H23" s="175"/>
      <c r="I23" s="175"/>
      <c r="J23" s="175"/>
      <c r="K23" s="175"/>
      <c r="L23" s="176"/>
      <c r="M23" s="176"/>
      <c r="O23" s="768"/>
      <c r="P23" s="769"/>
      <c r="Q23" s="769"/>
      <c r="R23" s="769"/>
      <c r="S23" s="769"/>
      <c r="T23" s="770"/>
    </row>
    <row r="24" spans="1:20" ht="15" customHeight="1" x14ac:dyDescent="0.25">
      <c r="A24" s="364"/>
      <c r="B24" s="230"/>
      <c r="C24" s="230"/>
      <c r="D24" s="230"/>
      <c r="E24" s="230"/>
      <c r="F24" s="298"/>
      <c r="H24" s="335" t="s">
        <v>576</v>
      </c>
      <c r="I24" s="335"/>
      <c r="J24" s="335"/>
      <c r="K24" s="335"/>
      <c r="L24" s="682">
        <f>SUM(L11:M21)</f>
        <v>0</v>
      </c>
      <c r="M24" s="682"/>
      <c r="O24" s="14" t="s">
        <v>12</v>
      </c>
      <c r="P24" s="299" t="s">
        <v>7</v>
      </c>
      <c r="Q24" s="299"/>
      <c r="R24" s="299"/>
      <c r="S24" s="299" t="s">
        <v>0</v>
      </c>
      <c r="T24" s="300"/>
    </row>
    <row r="25" spans="1:20" ht="15.75" thickBot="1" x14ac:dyDescent="0.3">
      <c r="A25" s="676" t="s">
        <v>578</v>
      </c>
      <c r="B25" s="677"/>
      <c r="C25" s="677"/>
      <c r="D25" s="677"/>
      <c r="E25" s="677"/>
      <c r="F25" s="678"/>
      <c r="H25" s="335"/>
      <c r="I25" s="335"/>
      <c r="J25" s="335"/>
      <c r="K25" s="335"/>
      <c r="L25" s="682"/>
      <c r="M25" s="682"/>
      <c r="O25" s="14">
        <v>41</v>
      </c>
      <c r="P25" s="705" t="s">
        <v>10</v>
      </c>
      <c r="Q25" s="705"/>
      <c r="R25" s="705"/>
      <c r="S25" s="342">
        <v>26</v>
      </c>
      <c r="T25" s="303"/>
    </row>
    <row r="26" spans="1:20" x14ac:dyDescent="0.25">
      <c r="A26" s="679"/>
      <c r="B26" s="680"/>
      <c r="C26" s="680"/>
      <c r="D26" s="680"/>
      <c r="E26" s="680"/>
      <c r="F26" s="681"/>
      <c r="H26" s="633" t="s">
        <v>537</v>
      </c>
      <c r="I26" s="634"/>
      <c r="J26" s="634"/>
      <c r="K26" s="634"/>
      <c r="L26" s="634">
        <f>E40+S31</f>
        <v>759.25</v>
      </c>
      <c r="M26" s="666"/>
      <c r="O26" s="112">
        <f>+O25+1</f>
        <v>42</v>
      </c>
      <c r="P26" s="705" t="s">
        <v>585</v>
      </c>
      <c r="Q26" s="705"/>
      <c r="R26" s="705"/>
      <c r="S26" s="342">
        <v>4.7</v>
      </c>
      <c r="T26" s="303"/>
    </row>
    <row r="27" spans="1:20" ht="15.75" thickBot="1" x14ac:dyDescent="0.3">
      <c r="A27" s="112">
        <v>12</v>
      </c>
      <c r="B27" s="705" t="s">
        <v>32</v>
      </c>
      <c r="C27" s="705"/>
      <c r="D27" s="705"/>
      <c r="E27" s="342">
        <v>38.5</v>
      </c>
      <c r="F27" s="303"/>
      <c r="H27" s="638"/>
      <c r="I27" s="639"/>
      <c r="J27" s="639"/>
      <c r="K27" s="639"/>
      <c r="L27" s="639"/>
      <c r="M27" s="671"/>
      <c r="O27" s="112">
        <f t="shared" ref="O27:O28" si="3">+O26+1</f>
        <v>43</v>
      </c>
      <c r="P27" s="705" t="s">
        <v>586</v>
      </c>
      <c r="Q27" s="705"/>
      <c r="R27" s="705"/>
      <c r="S27" s="342">
        <v>4.5</v>
      </c>
      <c r="T27" s="303"/>
    </row>
    <row r="28" spans="1:20" x14ac:dyDescent="0.25">
      <c r="A28" s="112">
        <f t="shared" si="0"/>
        <v>13</v>
      </c>
      <c r="B28" s="705" t="s">
        <v>567</v>
      </c>
      <c r="C28" s="705"/>
      <c r="D28" s="705"/>
      <c r="E28" s="342">
        <v>20</v>
      </c>
      <c r="F28" s="303"/>
      <c r="O28" s="112">
        <f t="shared" si="3"/>
        <v>44</v>
      </c>
      <c r="P28" s="705" t="s">
        <v>345</v>
      </c>
      <c r="Q28" s="705"/>
      <c r="R28" s="705"/>
      <c r="S28" s="342">
        <v>3.2</v>
      </c>
      <c r="T28" s="303"/>
    </row>
    <row r="29" spans="1:20" x14ac:dyDescent="0.25">
      <c r="A29" s="112">
        <f t="shared" si="0"/>
        <v>14</v>
      </c>
      <c r="B29" s="705" t="s">
        <v>384</v>
      </c>
      <c r="C29" s="705"/>
      <c r="D29" s="705"/>
      <c r="E29" s="342">
        <v>4</v>
      </c>
      <c r="F29" s="303"/>
      <c r="O29" s="335" t="s">
        <v>591</v>
      </c>
      <c r="P29" s="335"/>
      <c r="Q29" s="335"/>
      <c r="R29" s="335"/>
      <c r="S29" s="682">
        <f>SUM(S25:T28)</f>
        <v>38.400000000000006</v>
      </c>
      <c r="T29" s="682"/>
    </row>
    <row r="30" spans="1:20" ht="15.75" thickBot="1" x14ac:dyDescent="0.3">
      <c r="A30" s="112">
        <f t="shared" si="0"/>
        <v>15</v>
      </c>
      <c r="B30" s="705" t="s">
        <v>568</v>
      </c>
      <c r="C30" s="705"/>
      <c r="D30" s="705"/>
      <c r="E30" s="342">
        <v>19</v>
      </c>
      <c r="F30" s="303"/>
      <c r="O30" s="335"/>
      <c r="P30" s="335"/>
      <c r="Q30" s="335"/>
      <c r="R30" s="335"/>
      <c r="S30" s="682"/>
      <c r="T30" s="682"/>
    </row>
    <row r="31" spans="1:20" x14ac:dyDescent="0.25">
      <c r="A31" s="112">
        <f t="shared" si="0"/>
        <v>16</v>
      </c>
      <c r="B31" s="740" t="s">
        <v>528</v>
      </c>
      <c r="C31" s="740"/>
      <c r="D31" s="740"/>
      <c r="E31" s="342">
        <v>4</v>
      </c>
      <c r="F31" s="303"/>
      <c r="O31" s="633" t="s">
        <v>590</v>
      </c>
      <c r="P31" s="634"/>
      <c r="Q31" s="634"/>
      <c r="R31" s="634"/>
      <c r="S31" s="682">
        <f>S29+S19</f>
        <v>258</v>
      </c>
      <c r="T31" s="682"/>
    </row>
    <row r="32" spans="1:20" ht="15.75" thickBot="1" x14ac:dyDescent="0.3">
      <c r="A32" s="112">
        <f t="shared" si="0"/>
        <v>17</v>
      </c>
      <c r="B32" s="705" t="s">
        <v>569</v>
      </c>
      <c r="C32" s="705"/>
      <c r="D32" s="705"/>
      <c r="E32" s="342">
        <v>55</v>
      </c>
      <c r="F32" s="303"/>
      <c r="O32" s="638"/>
      <c r="P32" s="639"/>
      <c r="Q32" s="639"/>
      <c r="R32" s="639"/>
      <c r="S32" s="682"/>
      <c r="T32" s="682"/>
    </row>
    <row r="33" spans="1:20" x14ac:dyDescent="0.25">
      <c r="A33" s="112">
        <f t="shared" si="0"/>
        <v>18</v>
      </c>
      <c r="B33" s="705" t="s">
        <v>570</v>
      </c>
      <c r="C33" s="705"/>
      <c r="D33" s="705"/>
      <c r="E33" s="342">
        <v>7.5</v>
      </c>
      <c r="F33" s="303"/>
      <c r="O33" s="108"/>
      <c r="P33" s="718"/>
      <c r="Q33" s="718"/>
      <c r="R33" s="718"/>
      <c r="S33" s="354"/>
      <c r="T33" s="354"/>
    </row>
    <row r="34" spans="1:20" x14ac:dyDescent="0.25">
      <c r="A34" s="112">
        <f t="shared" si="0"/>
        <v>19</v>
      </c>
      <c r="B34" s="705" t="s">
        <v>571</v>
      </c>
      <c r="C34" s="705"/>
      <c r="D34" s="705"/>
      <c r="E34" s="342">
        <v>10</v>
      </c>
      <c r="F34" s="303"/>
      <c r="O34" s="108"/>
      <c r="P34" s="718"/>
      <c r="Q34" s="718"/>
      <c r="R34" s="718"/>
      <c r="S34" s="354"/>
      <c r="T34" s="354"/>
    </row>
    <row r="35" spans="1:20" x14ac:dyDescent="0.25">
      <c r="A35" s="112">
        <f t="shared" si="0"/>
        <v>20</v>
      </c>
      <c r="B35" s="705" t="s">
        <v>572</v>
      </c>
      <c r="C35" s="705"/>
      <c r="D35" s="705"/>
      <c r="E35" s="342">
        <v>70</v>
      </c>
      <c r="F35" s="303"/>
      <c r="O35" s="108"/>
      <c r="P35" s="718"/>
      <c r="Q35" s="718"/>
      <c r="R35" s="718"/>
      <c r="S35" s="354"/>
      <c r="T35" s="354"/>
    </row>
    <row r="36" spans="1:20" x14ac:dyDescent="0.25">
      <c r="A36" s="112">
        <f t="shared" si="0"/>
        <v>21</v>
      </c>
      <c r="B36" s="705" t="s">
        <v>573</v>
      </c>
      <c r="C36" s="705"/>
      <c r="D36" s="705"/>
      <c r="E36" s="342">
        <v>11</v>
      </c>
      <c r="F36" s="303"/>
      <c r="O36" s="108"/>
      <c r="P36" s="718"/>
      <c r="Q36" s="718"/>
      <c r="R36" s="718"/>
      <c r="S36" s="354"/>
      <c r="T36" s="354"/>
    </row>
    <row r="37" spans="1:20" x14ac:dyDescent="0.25">
      <c r="A37" s="112">
        <f t="shared" si="0"/>
        <v>22</v>
      </c>
      <c r="B37" s="705" t="s">
        <v>574</v>
      </c>
      <c r="C37" s="705"/>
      <c r="D37" s="705"/>
      <c r="E37" s="342">
        <v>15</v>
      </c>
      <c r="F37" s="303"/>
      <c r="O37" s="108"/>
      <c r="P37" s="761"/>
      <c r="Q37" s="761"/>
      <c r="R37" s="761"/>
      <c r="S37" s="354"/>
      <c r="T37" s="354"/>
    </row>
    <row r="38" spans="1:20" x14ac:dyDescent="0.25">
      <c r="A38" s="335" t="s">
        <v>580</v>
      </c>
      <c r="B38" s="335"/>
      <c r="C38" s="335"/>
      <c r="D38" s="335"/>
      <c r="E38" s="682">
        <f>SUM(E27:F37)</f>
        <v>254</v>
      </c>
      <c r="F38" s="682"/>
      <c r="O38" s="108"/>
      <c r="P38" s="718"/>
      <c r="Q38" s="718"/>
      <c r="R38" s="718"/>
      <c r="S38" s="354"/>
      <c r="T38" s="354"/>
    </row>
    <row r="39" spans="1:20" x14ac:dyDescent="0.25">
      <c r="A39" s="335"/>
      <c r="B39" s="335"/>
      <c r="C39" s="335"/>
      <c r="D39" s="335"/>
      <c r="E39" s="682"/>
      <c r="F39" s="682"/>
      <c r="O39" s="108"/>
      <c r="P39" s="718"/>
      <c r="Q39" s="718"/>
      <c r="R39" s="718"/>
      <c r="S39" s="354"/>
      <c r="T39" s="354"/>
    </row>
    <row r="40" spans="1:20" x14ac:dyDescent="0.25">
      <c r="A40" s="335" t="s">
        <v>589</v>
      </c>
      <c r="B40" s="335"/>
      <c r="C40" s="335"/>
      <c r="D40" s="335"/>
      <c r="E40" s="682">
        <f>E22+E38</f>
        <v>501.25</v>
      </c>
      <c r="F40" s="682"/>
      <c r="O40" s="108"/>
      <c r="P40" s="718"/>
      <c r="Q40" s="718"/>
      <c r="R40" s="718"/>
      <c r="S40" s="354"/>
      <c r="T40" s="354"/>
    </row>
    <row r="41" spans="1:20" x14ac:dyDescent="0.25">
      <c r="A41" s="335"/>
      <c r="B41" s="335"/>
      <c r="C41" s="335"/>
      <c r="D41" s="335"/>
      <c r="E41" s="682"/>
      <c r="F41" s="682"/>
      <c r="O41" s="108"/>
      <c r="P41" s="718"/>
      <c r="Q41" s="718"/>
      <c r="R41" s="718"/>
      <c r="S41" s="354"/>
      <c r="T41" s="354"/>
    </row>
    <row r="42" spans="1:20" x14ac:dyDescent="0.25">
      <c r="O42" s="108"/>
      <c r="P42" s="718"/>
      <c r="Q42" s="718"/>
      <c r="R42" s="718"/>
      <c r="S42" s="354"/>
      <c r="T42" s="354"/>
    </row>
    <row r="43" spans="1:20" x14ac:dyDescent="0.25">
      <c r="O43" s="108"/>
      <c r="P43" s="718"/>
      <c r="Q43" s="718"/>
      <c r="R43" s="718"/>
      <c r="S43" s="354"/>
      <c r="T43" s="354"/>
    </row>
    <row r="44" spans="1:20" x14ac:dyDescent="0.25">
      <c r="O44" s="108"/>
      <c r="P44" s="108"/>
      <c r="Q44" s="108"/>
      <c r="R44" s="108"/>
      <c r="S44" s="108"/>
      <c r="T44" s="108"/>
    </row>
    <row r="45" spans="1:20" x14ac:dyDescent="0.25">
      <c r="O45" s="175"/>
      <c r="P45" s="175"/>
      <c r="Q45" s="175"/>
      <c r="R45" s="175"/>
      <c r="S45" s="176"/>
      <c r="T45" s="176"/>
    </row>
  </sheetData>
  <mergeCells count="147">
    <mergeCell ref="P25:R25"/>
    <mergeCell ref="S25:T25"/>
    <mergeCell ref="P26:R26"/>
    <mergeCell ref="S26:T26"/>
    <mergeCell ref="P27:R27"/>
    <mergeCell ref="S27:T27"/>
    <mergeCell ref="P43:R43"/>
    <mergeCell ref="S43:T43"/>
    <mergeCell ref="O29:R30"/>
    <mergeCell ref="S29:T30"/>
    <mergeCell ref="O31:R32"/>
    <mergeCell ref="S31:T32"/>
    <mergeCell ref="P40:R40"/>
    <mergeCell ref="S40:T40"/>
    <mergeCell ref="P41:R41"/>
    <mergeCell ref="S41:T41"/>
    <mergeCell ref="P42:R42"/>
    <mergeCell ref="S42:T42"/>
    <mergeCell ref="P37:R37"/>
    <mergeCell ref="S37:T37"/>
    <mergeCell ref="P38:R38"/>
    <mergeCell ref="S38:T38"/>
    <mergeCell ref="P39:R39"/>
    <mergeCell ref="S39:T39"/>
    <mergeCell ref="P34:R34"/>
    <mergeCell ref="S34:T34"/>
    <mergeCell ref="P35:R35"/>
    <mergeCell ref="S35:T35"/>
    <mergeCell ref="P36:R36"/>
    <mergeCell ref="S36:T36"/>
    <mergeCell ref="P33:R33"/>
    <mergeCell ref="S33:T33"/>
    <mergeCell ref="P28:R28"/>
    <mergeCell ref="S28:T28"/>
    <mergeCell ref="O19:R20"/>
    <mergeCell ref="S19:T20"/>
    <mergeCell ref="O21:T21"/>
    <mergeCell ref="O22:T23"/>
    <mergeCell ref="P24:R24"/>
    <mergeCell ref="S24:T24"/>
    <mergeCell ref="P17:R17"/>
    <mergeCell ref="S17:T17"/>
    <mergeCell ref="P18:R18"/>
    <mergeCell ref="S18:T18"/>
    <mergeCell ref="S13:T13"/>
    <mergeCell ref="P14:R14"/>
    <mergeCell ref="S14:T14"/>
    <mergeCell ref="P15:R15"/>
    <mergeCell ref="S15:T15"/>
    <mergeCell ref="P16:R16"/>
    <mergeCell ref="S16:T16"/>
    <mergeCell ref="O8:T9"/>
    <mergeCell ref="P10:R10"/>
    <mergeCell ref="S10:T10"/>
    <mergeCell ref="P11:R11"/>
    <mergeCell ref="S11:T11"/>
    <mergeCell ref="P12:R12"/>
    <mergeCell ref="S12:T12"/>
    <mergeCell ref="P13:R13"/>
    <mergeCell ref="A40:D41"/>
    <mergeCell ref="E40:F41"/>
    <mergeCell ref="I20:K20"/>
    <mergeCell ref="L20:M20"/>
    <mergeCell ref="I21:K21"/>
    <mergeCell ref="L21:M21"/>
    <mergeCell ref="A22:D23"/>
    <mergeCell ref="E22:F23"/>
    <mergeCell ref="B37:D37"/>
    <mergeCell ref="E37:F37"/>
    <mergeCell ref="A38:D39"/>
    <mergeCell ref="E38:F39"/>
    <mergeCell ref="B34:D34"/>
    <mergeCell ref="E34:F34"/>
    <mergeCell ref="B35:D35"/>
    <mergeCell ref="E35:F35"/>
    <mergeCell ref="B36:D36"/>
    <mergeCell ref="E36:F36"/>
    <mergeCell ref="B31:D31"/>
    <mergeCell ref="E31:F31"/>
    <mergeCell ref="B32:D32"/>
    <mergeCell ref="E32:F32"/>
    <mergeCell ref="B33:D33"/>
    <mergeCell ref="E33:F33"/>
    <mergeCell ref="B28:D28"/>
    <mergeCell ref="E28:F28"/>
    <mergeCell ref="B29:D29"/>
    <mergeCell ref="E29:F29"/>
    <mergeCell ref="B30:D30"/>
    <mergeCell ref="E30:F30"/>
    <mergeCell ref="H26:K27"/>
    <mergeCell ref="L26:M27"/>
    <mergeCell ref="B27:D27"/>
    <mergeCell ref="E27:F27"/>
    <mergeCell ref="A25:F26"/>
    <mergeCell ref="A24:F24"/>
    <mergeCell ref="B20:D20"/>
    <mergeCell ref="E20:F20"/>
    <mergeCell ref="H24:K25"/>
    <mergeCell ref="L24:M25"/>
    <mergeCell ref="B21:D21"/>
    <mergeCell ref="E21:F21"/>
    <mergeCell ref="B18:D18"/>
    <mergeCell ref="E18:F18"/>
    <mergeCell ref="I18:K18"/>
    <mergeCell ref="L18:M18"/>
    <mergeCell ref="B19:D19"/>
    <mergeCell ref="E19:F19"/>
    <mergeCell ref="I19:K19"/>
    <mergeCell ref="L19:M19"/>
    <mergeCell ref="B16:D16"/>
    <mergeCell ref="E16:F16"/>
    <mergeCell ref="I16:K16"/>
    <mergeCell ref="L16:M16"/>
    <mergeCell ref="B17:D17"/>
    <mergeCell ref="E17:F17"/>
    <mergeCell ref="I17:K17"/>
    <mergeCell ref="L17:M17"/>
    <mergeCell ref="B14:D14"/>
    <mergeCell ref="E14:F14"/>
    <mergeCell ref="I14:K14"/>
    <mergeCell ref="L14:M14"/>
    <mergeCell ref="B15:D15"/>
    <mergeCell ref="E15:F15"/>
    <mergeCell ref="I15:K15"/>
    <mergeCell ref="L15:M15"/>
    <mergeCell ref="B13:D13"/>
    <mergeCell ref="E13:F13"/>
    <mergeCell ref="I13:K13"/>
    <mergeCell ref="L13:M13"/>
    <mergeCell ref="B10:D10"/>
    <mergeCell ref="E10:F10"/>
    <mergeCell ref="I10:K10"/>
    <mergeCell ref="L10:M10"/>
    <mergeCell ref="B11:D11"/>
    <mergeCell ref="E11:F11"/>
    <mergeCell ref="I11:K11"/>
    <mergeCell ref="L11:M11"/>
    <mergeCell ref="A1:C3"/>
    <mergeCell ref="D1:F3"/>
    <mergeCell ref="A4:C6"/>
    <mergeCell ref="D4:F6"/>
    <mergeCell ref="A8:F9"/>
    <mergeCell ref="H8:M9"/>
    <mergeCell ref="B12:D12"/>
    <mergeCell ref="E12:F12"/>
    <mergeCell ref="I12:K12"/>
    <mergeCell ref="L12:M12"/>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39</vt:i4>
      </vt:variant>
      <vt:variant>
        <vt:lpstr>Plages nommées</vt:lpstr>
      </vt:variant>
      <vt:variant>
        <vt:i4>4</vt:i4>
      </vt:variant>
    </vt:vector>
  </HeadingPairs>
  <TitlesOfParts>
    <vt:vector size="43" baseType="lpstr">
      <vt:lpstr>PRESTATION ECOLES MATERNELLES</vt:lpstr>
      <vt:lpstr>LOUIS PASTEUR</vt:lpstr>
      <vt:lpstr>JEAN MOULIN MATERNELLE</vt:lpstr>
      <vt:lpstr>ANNE FRANK</vt:lpstr>
      <vt:lpstr>PIAGET</vt:lpstr>
      <vt:lpstr>PRESTATION ECOLES ELEMENTAIRES</vt:lpstr>
      <vt:lpstr>PIERRE BROSSOLETTE</vt:lpstr>
      <vt:lpstr>JEAN MOULIN ELEMENTAIRE</vt:lpstr>
      <vt:lpstr>CDG</vt:lpstr>
      <vt:lpstr>GABRIEL PERI</vt:lpstr>
      <vt:lpstr>PRESTATION CENTRE DE LOISIRS</vt:lpstr>
      <vt:lpstr>CDL PIAGET</vt:lpstr>
      <vt:lpstr>CDL LOUIS PASTEUR</vt:lpstr>
      <vt:lpstr>CDL JEAN MOULIN MATER</vt:lpstr>
      <vt:lpstr>CDL TROU NORMAND</vt:lpstr>
      <vt:lpstr>CDL PIERRE BROSSOLETTE</vt:lpstr>
      <vt:lpstr>CDL JEAN MOULIN</vt:lpstr>
      <vt:lpstr>PRESTATION BAT ADMINISTRATIFS</vt:lpstr>
      <vt:lpstr>HOTEL DE VILLE</vt:lpstr>
      <vt:lpstr>SALLE DES FETES</vt:lpstr>
      <vt:lpstr>CERDES</vt:lpstr>
      <vt:lpstr>CCAS</vt:lpstr>
      <vt:lpstr>CENTRE BRASSENS</vt:lpstr>
      <vt:lpstr>CENTRE TECHNIQUE MUNICIPAL</vt:lpstr>
      <vt:lpstr>MAISON DE LA PETITE ENFANCE</vt:lpstr>
      <vt:lpstr>MAISON DES ASSOCIATIONS</vt:lpstr>
      <vt:lpstr>VICTOR BASCH-SALLE DE DANSE</vt:lpstr>
      <vt:lpstr>CABINET MEDICAL</vt:lpstr>
      <vt:lpstr>MEDIATHEQUE</vt:lpstr>
      <vt:lpstr>LA TOURELLE</vt:lpstr>
      <vt:lpstr>POLICE MUNICIPALE</vt:lpstr>
      <vt:lpstr>LES TOURNESOLS</vt:lpstr>
      <vt:lpstr>MARCHE COUVERT</vt:lpstr>
      <vt:lpstr>GYMNASES</vt:lpstr>
      <vt:lpstr>GEOREGES SAND DU LYCEE</vt:lpstr>
      <vt:lpstr>GRANDS JARDINS</vt:lpstr>
      <vt:lpstr>CHARLES DE GAULLE</vt:lpstr>
      <vt:lpstr>JEAN JAURES</vt:lpstr>
      <vt:lpstr>LES FAUVETTES</vt:lpstr>
      <vt:lpstr>CCAS!Zone_d_impression</vt:lpstr>
      <vt:lpstr>'JEAN JAURES'!Zone_d_impression</vt:lpstr>
      <vt:lpstr>'LES FAUVETTES'!Zone_d_impression</vt:lpstr>
      <vt:lpstr>'MAISON DE LA PETITE ENFANCE'!Zone_d_impression</vt:lpstr>
    </vt:vector>
  </TitlesOfParts>
  <Company>Mairie de DOMONT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 HUSSON</dc:creator>
  <cp:lastModifiedBy>Svetlana LUCIC</cp:lastModifiedBy>
  <cp:lastPrinted>2026-04-24T13:18:11Z</cp:lastPrinted>
  <dcterms:created xsi:type="dcterms:W3CDTF">2022-04-06T07:48:38Z</dcterms:created>
  <dcterms:modified xsi:type="dcterms:W3CDTF">2026-08-19T07:54:22Z</dcterms:modified>
</cp:coreProperties>
</file>